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01" activeTab="5"/>
  </bookViews>
  <sheets>
    <sheet name="Dorostenci starší" sheetId="6" r:id="rId1"/>
    <sheet name="Dorostenky starší" sheetId="3" r:id="rId2"/>
    <sheet name="Dorostenci střední" sheetId="5" r:id="rId3"/>
    <sheet name="Dorostenky střední" sheetId="2" r:id="rId4"/>
    <sheet name="Dorostenci mladší" sheetId="4" r:id="rId5"/>
    <sheet name="Dorostenky mladší" sheetId="1" r:id="rId6"/>
  </sheets>
  <calcPr calcId="125725"/>
</workbook>
</file>

<file path=xl/calcChain.xml><?xml version="1.0" encoding="utf-8"?>
<calcChain xmlns="http://schemas.openxmlformats.org/spreadsheetml/2006/main">
  <c r="N15" i="1"/>
  <c r="N13"/>
  <c r="N6" i="4"/>
  <c r="N13"/>
  <c r="N10"/>
  <c r="N19"/>
  <c r="N15"/>
  <c r="N16"/>
  <c r="N17"/>
  <c r="N9"/>
  <c r="N19" i="5"/>
  <c r="F18"/>
  <c r="N18"/>
  <c r="F13"/>
  <c r="N13"/>
  <c r="O13"/>
  <c r="F15"/>
  <c r="N15"/>
  <c r="F16"/>
  <c r="N16"/>
  <c r="F9"/>
  <c r="N9"/>
  <c r="O9" s="1"/>
  <c r="F8"/>
  <c r="N8"/>
  <c r="F10"/>
  <c r="N10"/>
  <c r="F19"/>
  <c r="F14"/>
  <c r="N14"/>
  <c r="F17"/>
  <c r="O17" s="1"/>
  <c r="N17"/>
  <c r="F11"/>
  <c r="O11" s="1"/>
  <c r="N11"/>
  <c r="F12"/>
  <c r="O12" s="1"/>
  <c r="N12"/>
  <c r="F6"/>
  <c r="N6"/>
  <c r="N5" i="3"/>
  <c r="F6" i="1"/>
  <c r="N6"/>
  <c r="F10"/>
  <c r="N10"/>
  <c r="F16" i="4"/>
  <c r="F17"/>
  <c r="O17" s="1"/>
  <c r="F8" i="2"/>
  <c r="O8" s="1"/>
  <c r="N8"/>
  <c r="F7"/>
  <c r="O7" s="1"/>
  <c r="N7"/>
  <c r="F4"/>
  <c r="N4"/>
  <c r="O6" i="1" l="1"/>
  <c r="O10"/>
  <c r="O16" i="4"/>
  <c r="O8" i="5"/>
  <c r="O16"/>
  <c r="O10"/>
  <c r="O15"/>
  <c r="O6"/>
  <c r="O14"/>
  <c r="O19"/>
  <c r="O18"/>
  <c r="O4" i="2"/>
  <c r="F13" i="4" l="1"/>
  <c r="O13" s="1"/>
  <c r="F10"/>
  <c r="O10" s="1"/>
  <c r="F19"/>
  <c r="O19" s="1"/>
  <c r="F15"/>
  <c r="O15" s="1"/>
  <c r="N7" i="1" l="1"/>
  <c r="F7"/>
  <c r="N9"/>
  <c r="F9"/>
  <c r="N11"/>
  <c r="F11"/>
  <c r="N12"/>
  <c r="F12"/>
  <c r="F15"/>
  <c r="N14"/>
  <c r="F14"/>
  <c r="F13"/>
  <c r="O13" s="1"/>
  <c r="N8"/>
  <c r="F8"/>
  <c r="N4"/>
  <c r="F4"/>
  <c r="N5"/>
  <c r="F5"/>
  <c r="F6" i="4"/>
  <c r="O6" s="1"/>
  <c r="F9"/>
  <c r="N5"/>
  <c r="F5"/>
  <c r="N7"/>
  <c r="F7"/>
  <c r="O7" s="1"/>
  <c r="N12"/>
  <c r="F12"/>
  <c r="N4"/>
  <c r="F4"/>
  <c r="O4" s="1"/>
  <c r="N18"/>
  <c r="F18"/>
  <c r="N8"/>
  <c r="F8"/>
  <c r="N14"/>
  <c r="F14"/>
  <c r="N11"/>
  <c r="F11"/>
  <c r="N10" i="2"/>
  <c r="F10"/>
  <c r="N5"/>
  <c r="F5"/>
  <c r="N6"/>
  <c r="F6"/>
  <c r="O6" s="1"/>
  <c r="N9"/>
  <c r="F9"/>
  <c r="N12"/>
  <c r="F12"/>
  <c r="N11"/>
  <c r="F11"/>
  <c r="O11" s="1"/>
  <c r="N15"/>
  <c r="F15"/>
  <c r="N13"/>
  <c r="F13"/>
  <c r="N14"/>
  <c r="F14"/>
  <c r="N16"/>
  <c r="F16"/>
  <c r="N7" i="5"/>
  <c r="F7"/>
  <c r="N4"/>
  <c r="F4"/>
  <c r="N5"/>
  <c r="F5"/>
  <c r="F5" i="3"/>
  <c r="N4"/>
  <c r="F4"/>
  <c r="N6"/>
  <c r="F6"/>
  <c r="N4" i="6"/>
  <c r="F4"/>
  <c r="N5"/>
  <c r="F5"/>
  <c r="O7" i="1" l="1"/>
  <c r="O11"/>
  <c r="O12"/>
  <c r="O14"/>
  <c r="O8"/>
  <c r="O4"/>
  <c r="O5" i="4"/>
  <c r="O18"/>
  <c r="O14"/>
  <c r="O10" i="2"/>
  <c r="O12"/>
  <c r="O15"/>
  <c r="O16"/>
  <c r="O4" i="6"/>
  <c r="O4" i="3"/>
  <c r="O5"/>
  <c r="O7" i="5"/>
  <c r="O5"/>
  <c r="O8" i="4"/>
  <c r="O6" i="3"/>
  <c r="O4" i="5"/>
  <c r="O9" i="1"/>
  <c r="O15"/>
  <c r="O5"/>
  <c r="O12" i="4"/>
  <c r="O9"/>
  <c r="O11"/>
  <c r="O13" i="2"/>
  <c r="O9"/>
  <c r="O14"/>
  <c r="O5"/>
  <c r="O5" i="6"/>
</calcChain>
</file>

<file path=xl/sharedStrings.xml><?xml version="1.0" encoding="utf-8"?>
<sst xmlns="http://schemas.openxmlformats.org/spreadsheetml/2006/main" count="288" uniqueCount="100">
  <si>
    <t>Start</t>
  </si>
  <si>
    <t>Cíl</t>
  </si>
  <si>
    <t>čekací čas</t>
  </si>
  <si>
    <t>čas na trati</t>
  </si>
  <si>
    <t>Střelba</t>
  </si>
  <si>
    <t>Trest. body</t>
  </si>
  <si>
    <t>Výsledný čas</t>
  </si>
  <si>
    <t>Pořadí</t>
  </si>
  <si>
    <t>Dorostenky - mladší</t>
  </si>
  <si>
    <t>Dorostenky - starší</t>
  </si>
  <si>
    <t>Dorostenky - střední</t>
  </si>
  <si>
    <t>Dorostenci - mladší</t>
  </si>
  <si>
    <t>Dorostenci - střední</t>
  </si>
  <si>
    <t>Dorostenci - starší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</si>
  <si>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</si>
  <si>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</si>
  <si>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</si>
  <si>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</si>
  <si>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</si>
  <si>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</si>
  <si>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</si>
  <si>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</si>
  <si>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</si>
  <si>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</si>
  <si>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St. č.</t>
  </si>
  <si>
    <t>Orientace v př.</t>
  </si>
  <si>
    <t>Uzlování</t>
  </si>
  <si>
    <t>Základy pr. pom.</t>
  </si>
  <si>
    <t>Pož. ochrana</t>
  </si>
  <si>
    <t>Ochrana ob.</t>
  </si>
  <si>
    <t>Or. v terénu</t>
  </si>
  <si>
    <t>Jméno</t>
  </si>
  <si>
    <t xml:space="preserve">Jiří Nezval </t>
  </si>
  <si>
    <t>Nela Hunčová</t>
  </si>
  <si>
    <t xml:space="preserve">Vendula Šenková </t>
  </si>
  <si>
    <t>Ondřej Veverka</t>
  </si>
  <si>
    <t>Petr Ondroušek</t>
  </si>
  <si>
    <t xml:space="preserve">Jiří Bednář </t>
  </si>
  <si>
    <t>David Janča</t>
  </si>
  <si>
    <t>Daniel Janíček</t>
  </si>
  <si>
    <t>Adam Včelař</t>
  </si>
  <si>
    <t>Jakub Šejnoha</t>
  </si>
  <si>
    <t>Jaroslav Štoudek</t>
  </si>
  <si>
    <t>Stanislav Kala</t>
  </si>
  <si>
    <t>Ondřej Látal</t>
  </si>
  <si>
    <t xml:space="preserve">Matěj Španiel </t>
  </si>
  <si>
    <t>11.</t>
  </si>
  <si>
    <t>12.</t>
  </si>
  <si>
    <t>13.</t>
  </si>
  <si>
    <t>14.</t>
  </si>
  <si>
    <t xml:space="preserve">Adéla Richtrová </t>
  </si>
  <si>
    <t>Alice Vošlajerová</t>
  </si>
  <si>
    <t>Nina Berková</t>
  </si>
  <si>
    <t>Markéta Malachová</t>
  </si>
  <si>
    <t>Karolína Kotoulková</t>
  </si>
  <si>
    <t>Leona Kotoulková</t>
  </si>
  <si>
    <t xml:space="preserve">Veronika Vránová </t>
  </si>
  <si>
    <t xml:space="preserve">Eliška Přichystalová </t>
  </si>
  <si>
    <t xml:space="preserve">Alžběta Koutná </t>
  </si>
  <si>
    <t xml:space="preserve">Vlastimil Sehnal </t>
  </si>
  <si>
    <t xml:space="preserve">Lubor Grznár </t>
  </si>
  <si>
    <t>Petr Dvořáček</t>
  </si>
  <si>
    <t>Vít Pachlopník</t>
  </si>
  <si>
    <t xml:space="preserve">Radim Čech </t>
  </si>
  <si>
    <t xml:space="preserve">Lukáš Kozelek </t>
  </si>
  <si>
    <t xml:space="preserve">Daniel Bulka </t>
  </si>
  <si>
    <t>Antonín Koutný</t>
  </si>
  <si>
    <t>Prokop Hunča</t>
  </si>
  <si>
    <t>Amálie Jančová</t>
  </si>
  <si>
    <t xml:space="preserve">Alena Sotolářová </t>
  </si>
  <si>
    <t xml:space="preserve">Lucie Nezvalová </t>
  </si>
  <si>
    <t xml:space="preserve">Veronika Marková </t>
  </si>
  <si>
    <t xml:space="preserve">Vendula Havelková </t>
  </si>
  <si>
    <t xml:space="preserve">Natálie Odehnalová </t>
  </si>
  <si>
    <t xml:space="preserve">Ema Kašparová </t>
  </si>
  <si>
    <t>Tadeáš Jackulák</t>
  </si>
  <si>
    <t>Lukáš Bednář</t>
  </si>
  <si>
    <t>Ivo Peňáz</t>
  </si>
  <si>
    <t>Vít Votoček</t>
  </si>
  <si>
    <t>Vojtěch Foret</t>
  </si>
  <si>
    <t>Štěpán Moš</t>
  </si>
  <si>
    <t>Adam Toufar</t>
  </si>
  <si>
    <t>Ondřej Marek</t>
  </si>
  <si>
    <t>Radim Švec</t>
  </si>
  <si>
    <t>Kristýna Kubecová mimo OLD</t>
  </si>
  <si>
    <t>Lucie Holková</t>
  </si>
  <si>
    <t>Šárka Doležalová</t>
  </si>
  <si>
    <t>Kateřina Kubecová</t>
  </si>
  <si>
    <t>Prokop Palme</t>
  </si>
  <si>
    <t>Taťána Vítková</t>
  </si>
  <si>
    <t>Veonika Pešková</t>
  </si>
  <si>
    <t>Andrea Peterková</t>
  </si>
  <si>
    <t>Helena Holková</t>
  </si>
  <si>
    <t>Vojtěch Prchal</t>
  </si>
  <si>
    <t>Anežka Palme</t>
  </si>
  <si>
    <t>15.</t>
  </si>
  <si>
    <t>16.</t>
  </si>
  <si>
    <r>
      <t>Adam Prudil</t>
    </r>
    <r>
      <rPr>
        <b/>
        <i/>
        <sz val="9"/>
        <color theme="1"/>
        <rFont val="Calibri"/>
        <family val="2"/>
        <charset val="238"/>
        <scheme val="minor"/>
      </rPr>
      <t xml:space="preserve"> mimo OLD</t>
    </r>
  </si>
  <si>
    <r>
      <t xml:space="preserve">Jindřich Prchal </t>
    </r>
    <r>
      <rPr>
        <b/>
        <i/>
        <sz val="9"/>
        <color theme="1"/>
        <rFont val="Calibri"/>
        <family val="2"/>
        <charset val="238"/>
        <scheme val="minor"/>
      </rPr>
      <t>mimo OLD</t>
    </r>
  </si>
  <si>
    <r>
      <t xml:space="preserve">Aneta Krejčířová </t>
    </r>
    <r>
      <rPr>
        <b/>
        <i/>
        <sz val="9"/>
        <color theme="1"/>
        <rFont val="Calibri"/>
        <family val="2"/>
        <charset val="238"/>
        <scheme val="minor"/>
      </rPr>
      <t>mimo OLD</t>
    </r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</si>
</sst>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h:mm;@"/>
    <numFmt numFmtId="166" formatCode="[$-F400]h:mm:ss\ AM/PM"/>
    <numFmt numFmtId="168" formatCode="h:mm:ss;@"/>
  </numFmts>
  <fonts count="10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0" fontId="0" fillId="0" borderId="0" xfId="0"/>
    <xf numFmtId="164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K8" sqref="K8"/>
    </sheetView>
  </sheetViews>
  <sheetFormatPr defaultRowHeight="15"/>
  <cols>
    <col min="1" max="1" width="4" customWidth="1"/>
    <col min="2" max="2" width="19.7109375" customWidth="1"/>
    <col min="3" max="4" width="7" customWidth="1"/>
    <col min="5" max="5" width="7.5703125" customWidth="1"/>
    <col min="6" max="6" width="8.140625" customWidth="1"/>
    <col min="7" max="7" width="6.42578125" customWidth="1"/>
    <col min="8" max="8" width="10.7109375" customWidth="1"/>
    <col min="9" max="9" width="7" customWidth="1"/>
    <col min="10" max="10" width="12.28515625" customWidth="1"/>
    <col min="11" max="11" width="9.5703125" customWidth="1"/>
    <col min="12" max="12" width="8.5703125" customWidth="1"/>
    <col min="13" max="13" width="9.140625" customWidth="1"/>
    <col min="14" max="14" width="8.7109375" customWidth="1"/>
    <col min="15" max="15" width="9.42578125" customWidth="1"/>
    <col min="16" max="16" width="5.140625" customWidth="1"/>
  </cols>
  <sheetData>
    <row r="1" spans="1:16" ht="18.75">
      <c r="A1" s="1" t="s">
        <v>13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15</v>
      </c>
      <c r="B4" s="22" t="s">
        <v>93</v>
      </c>
      <c r="C4" s="12">
        <v>0.52222222222222225</v>
      </c>
      <c r="D4" s="16">
        <v>0.54319444444444442</v>
      </c>
      <c r="E4" s="12">
        <v>3.0092592592592595E-4</v>
      </c>
      <c r="F4" s="13">
        <f>D4-C4</f>
        <v>2.097222222222217E-2</v>
      </c>
      <c r="G4" s="13">
        <v>0</v>
      </c>
      <c r="H4" s="13">
        <v>0</v>
      </c>
      <c r="I4" s="13">
        <v>0</v>
      </c>
      <c r="J4" s="13">
        <v>1.3888888888888889E-3</v>
      </c>
      <c r="K4" s="13">
        <v>0</v>
      </c>
      <c r="L4" s="13">
        <v>0</v>
      </c>
      <c r="M4" s="13">
        <v>0</v>
      </c>
      <c r="N4" s="13">
        <f>G4+H4+I4+J4+M4</f>
        <v>1.3888888888888889E-3</v>
      </c>
      <c r="O4" s="12">
        <f>F4-E4+N4</f>
        <v>2.2060185185185131E-2</v>
      </c>
      <c r="P4" s="15" t="s">
        <v>14</v>
      </c>
    </row>
    <row r="5" spans="1:16">
      <c r="A5" s="11" t="s">
        <v>14</v>
      </c>
      <c r="B5" s="20" t="s">
        <v>32</v>
      </c>
      <c r="C5" s="12">
        <v>0.52083333333333337</v>
      </c>
      <c r="D5" s="16">
        <v>0.54297453703703702</v>
      </c>
      <c r="E5" s="12">
        <v>4.5138888888888892E-4</v>
      </c>
      <c r="F5" s="13">
        <f>D5-C5</f>
        <v>2.2141203703703649E-2</v>
      </c>
      <c r="G5" s="13">
        <v>1.3888888888888889E-3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>G5+H5+I5+J5+M5</f>
        <v>1.3888888888888889E-3</v>
      </c>
      <c r="O5" s="12">
        <f>F5-E5+N5</f>
        <v>2.3078703703703646E-2</v>
      </c>
      <c r="P5" s="15" t="s">
        <v>15</v>
      </c>
    </row>
    <row r="6" spans="1:16">
      <c r="A6" s="3"/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6"/>
      <c r="P6" s="7"/>
    </row>
    <row r="7" spans="1:16">
      <c r="A7" s="3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5"/>
      <c r="O7" s="6"/>
    </row>
    <row r="8" spans="1:16">
      <c r="A8" s="3"/>
      <c r="B8" s="17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5"/>
      <c r="O8" s="6"/>
    </row>
    <row r="9" spans="1:16">
      <c r="A9" s="3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5"/>
      <c r="O9" s="6"/>
    </row>
    <row r="10" spans="1:16">
      <c r="A10" s="3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5"/>
      <c r="O10" s="6"/>
    </row>
    <row r="11" spans="1:16">
      <c r="A11" s="3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5"/>
      <c r="O11" s="6"/>
    </row>
    <row r="12" spans="1:16">
      <c r="A12" s="3"/>
      <c r="B12" s="8"/>
      <c r="C12" s="8"/>
      <c r="D12" s="8"/>
      <c r="E12" s="8"/>
      <c r="F12" s="9"/>
      <c r="G12" s="9"/>
      <c r="H12" s="9"/>
      <c r="I12" s="9"/>
      <c r="J12" s="9"/>
      <c r="K12" s="9"/>
      <c r="L12" s="9"/>
      <c r="M12" s="9"/>
      <c r="N12" s="5"/>
      <c r="O12" s="6"/>
    </row>
    <row r="13" spans="1:16">
      <c r="A13" s="3"/>
      <c r="B13" s="8"/>
      <c r="C13" s="8"/>
      <c r="D13" s="8"/>
      <c r="E13" s="8"/>
      <c r="F13" s="9"/>
      <c r="G13" s="9"/>
      <c r="H13" s="9"/>
      <c r="I13" s="9"/>
      <c r="J13" s="9"/>
      <c r="K13" s="9"/>
      <c r="L13" s="9"/>
      <c r="M13" s="9"/>
      <c r="N13" s="5"/>
      <c r="O13" s="6"/>
    </row>
    <row r="14" spans="1:16">
      <c r="A14" s="3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5"/>
      <c r="O14" s="6"/>
    </row>
    <row r="15" spans="1:16">
      <c r="A15" s="3"/>
      <c r="B15" s="8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5"/>
      <c r="O15" s="6"/>
    </row>
    <row r="16" spans="1:16">
      <c r="A16" s="3"/>
      <c r="B16" s="8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5"/>
      <c r="O16" s="6"/>
    </row>
  </sheetData>
  <sortState ref="A4:O5">
    <sortCondition ref="O4:O5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F5" sqref="F5"/>
    </sheetView>
  </sheetViews>
  <sheetFormatPr defaultRowHeight="15"/>
  <cols>
    <col min="1" max="1" width="3.85546875" customWidth="1"/>
    <col min="2" max="2" width="21.42578125" customWidth="1"/>
    <col min="3" max="3" width="7.7109375" customWidth="1"/>
    <col min="4" max="4" width="7.5703125" customWidth="1"/>
    <col min="5" max="5" width="7.42578125" customWidth="1"/>
    <col min="6" max="6" width="8.28515625" customWidth="1"/>
    <col min="7" max="7" width="6" customWidth="1"/>
    <col min="8" max="8" width="10.5703125" customWidth="1"/>
    <col min="9" max="9" width="7.28515625" customWidth="1"/>
    <col min="10" max="10" width="11.85546875" customWidth="1"/>
    <col min="11" max="11" width="9.42578125" customWidth="1"/>
    <col min="12" max="12" width="8.28515625" customWidth="1"/>
    <col min="13" max="13" width="9.28515625" customWidth="1"/>
    <col min="14" max="14" width="8.5703125" customWidth="1"/>
    <col min="15" max="15" width="9.7109375" customWidth="1"/>
    <col min="16" max="16" width="5.42578125" customWidth="1"/>
  </cols>
  <sheetData>
    <row r="1" spans="1:16" ht="18.75">
      <c r="A1" s="1" t="s">
        <v>9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15</v>
      </c>
      <c r="B4" s="20" t="s">
        <v>34</v>
      </c>
      <c r="C4" s="12">
        <v>0.52500000000000002</v>
      </c>
      <c r="D4" s="16">
        <v>0.54153935185185187</v>
      </c>
      <c r="E4" s="12">
        <v>0</v>
      </c>
      <c r="F4" s="13">
        <f>D4-C4</f>
        <v>1.6539351851851847E-2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3.472222222222222E-3</v>
      </c>
      <c r="N4" s="13">
        <f>G4+H4+I4+J4+M4</f>
        <v>3.472222222222222E-3</v>
      </c>
      <c r="O4" s="12">
        <f>F4-E4+N4</f>
        <v>2.0011574074074071E-2</v>
      </c>
      <c r="P4" s="15" t="s">
        <v>14</v>
      </c>
    </row>
    <row r="5" spans="1:16">
      <c r="A5" s="11" t="s">
        <v>16</v>
      </c>
      <c r="B5" s="20" t="s">
        <v>94</v>
      </c>
      <c r="C5" s="12">
        <v>0.52638888888888891</v>
      </c>
      <c r="D5" s="16">
        <v>0.54620370370370364</v>
      </c>
      <c r="E5" s="12">
        <v>3.5879629629629635E-4</v>
      </c>
      <c r="F5" s="13">
        <f>D5-C5</f>
        <v>1.981481481481473E-2</v>
      </c>
      <c r="G5" s="13">
        <v>6.9444444444444447E-4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>G5+H5+I5+J5+K5+M5</f>
        <v>6.9444444444444447E-4</v>
      </c>
      <c r="O5" s="12">
        <f>F5-E5+N5</f>
        <v>2.0150462962962877E-2</v>
      </c>
      <c r="P5" s="15" t="s">
        <v>15</v>
      </c>
    </row>
    <row r="6" spans="1:16">
      <c r="A6" s="11" t="s">
        <v>14</v>
      </c>
      <c r="B6" s="20" t="s">
        <v>33</v>
      </c>
      <c r="C6" s="12">
        <v>0.52361111111111114</v>
      </c>
      <c r="D6" s="16">
        <v>0.54062500000000002</v>
      </c>
      <c r="E6" s="12">
        <v>0</v>
      </c>
      <c r="F6" s="13">
        <f>D6-C6</f>
        <v>1.7013888888888884E-2</v>
      </c>
      <c r="G6" s="13">
        <v>6.9444444444444447E-4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3.472222222222222E-3</v>
      </c>
      <c r="N6" s="13">
        <f>G6+H6+I6+J6+M6</f>
        <v>4.1666666666666666E-3</v>
      </c>
      <c r="O6" s="12">
        <f>F6-E6+N6</f>
        <v>2.118055555555555E-2</v>
      </c>
      <c r="P6" s="15" t="s">
        <v>16</v>
      </c>
    </row>
    <row r="7" spans="1:16">
      <c r="A7" s="3"/>
      <c r="B7" s="4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6"/>
      <c r="O7" s="7"/>
    </row>
    <row r="8" spans="1:16">
      <c r="A8" s="3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</row>
    <row r="9" spans="1:16">
      <c r="A9" s="3"/>
      <c r="C9" s="8"/>
      <c r="D9" s="8"/>
      <c r="E9" s="8"/>
      <c r="F9" s="9"/>
      <c r="G9" s="9"/>
      <c r="H9" s="9"/>
      <c r="I9" s="9"/>
      <c r="J9" s="9"/>
      <c r="K9" s="9"/>
      <c r="L9" s="9"/>
      <c r="M9" s="5"/>
      <c r="N9" s="6"/>
    </row>
    <row r="10" spans="1:16">
      <c r="A10" s="3"/>
      <c r="C10" s="8"/>
      <c r="D10" s="8"/>
      <c r="E10" s="8"/>
      <c r="F10" s="9"/>
      <c r="G10" s="9"/>
      <c r="H10" s="9"/>
      <c r="I10" s="9"/>
      <c r="J10" s="9"/>
      <c r="K10" s="9"/>
      <c r="L10" s="9"/>
      <c r="M10" s="5"/>
      <c r="N10" s="6"/>
    </row>
    <row r="11" spans="1:16">
      <c r="A11" s="3"/>
      <c r="C11" s="8"/>
      <c r="D11" s="8"/>
      <c r="E11" s="8"/>
      <c r="F11" s="9"/>
      <c r="G11" s="9"/>
      <c r="H11" s="9"/>
      <c r="I11" s="9"/>
      <c r="J11" s="9"/>
      <c r="K11" s="9"/>
      <c r="L11" s="9"/>
      <c r="M11" s="5"/>
      <c r="N11" s="6"/>
    </row>
    <row r="12" spans="1:16">
      <c r="A12" s="3"/>
      <c r="B12" s="8"/>
      <c r="C12" s="8"/>
      <c r="D12" s="8"/>
      <c r="E12" s="8"/>
      <c r="F12" s="9"/>
      <c r="G12" s="9"/>
      <c r="H12" s="9"/>
      <c r="I12" s="9"/>
      <c r="J12" s="9"/>
      <c r="K12" s="9"/>
      <c r="L12" s="9"/>
      <c r="M12" s="5"/>
      <c r="N12" s="6"/>
    </row>
    <row r="13" spans="1:16">
      <c r="A13" s="3"/>
      <c r="B13" s="8"/>
      <c r="C13" s="8"/>
      <c r="D13" s="8"/>
      <c r="E13" s="8"/>
      <c r="F13" s="9"/>
      <c r="G13" s="9"/>
      <c r="H13" s="9"/>
      <c r="I13" s="9"/>
      <c r="J13" s="9"/>
      <c r="K13" s="9"/>
      <c r="L13" s="9"/>
      <c r="M13" s="5"/>
      <c r="N13" s="6"/>
    </row>
    <row r="14" spans="1:16">
      <c r="A14" s="3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5"/>
      <c r="N14" s="6"/>
    </row>
    <row r="15" spans="1:16">
      <c r="A15" s="3"/>
      <c r="B15" s="8"/>
      <c r="C15" s="8"/>
      <c r="D15" s="8"/>
      <c r="E15" s="8"/>
      <c r="F15" s="9"/>
      <c r="G15" s="9"/>
      <c r="H15" s="9"/>
      <c r="I15" s="9"/>
      <c r="J15" s="9"/>
      <c r="K15" s="9"/>
      <c r="L15" s="9"/>
      <c r="M15" s="5"/>
      <c r="N15" s="6"/>
    </row>
    <row r="16" spans="1:16">
      <c r="A16" s="3"/>
      <c r="B16" s="8"/>
      <c r="C16" s="8"/>
      <c r="D16" s="8"/>
      <c r="E16" s="8"/>
      <c r="F16" s="9"/>
      <c r="G16" s="9"/>
      <c r="H16" s="9"/>
      <c r="I16" s="9"/>
      <c r="J16" s="9"/>
      <c r="K16" s="9"/>
      <c r="L16" s="9"/>
      <c r="M16" s="5"/>
      <c r="N16" s="6"/>
    </row>
    <row r="17" spans="1:14">
      <c r="A17" s="3"/>
      <c r="B17" s="8"/>
      <c r="C17" s="8"/>
      <c r="D17" s="8"/>
      <c r="E17" s="8"/>
      <c r="F17" s="9"/>
      <c r="G17" s="9"/>
      <c r="H17" s="9"/>
      <c r="I17" s="9"/>
      <c r="J17" s="9"/>
      <c r="K17" s="9"/>
      <c r="L17" s="9"/>
      <c r="M17" s="5"/>
      <c r="N17" s="6"/>
    </row>
  </sheetData>
  <sortState ref="A4:O6">
    <sortCondition ref="O4:O6"/>
  </sortState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"/>
  <sheetViews>
    <sheetView topLeftCell="A3" zoomScaleNormal="100" workbookViewId="0">
      <selection activeCell="R16" sqref="R16"/>
    </sheetView>
  </sheetViews>
  <sheetFormatPr defaultRowHeight="15"/>
  <cols>
    <col min="1" max="1" width="4" customWidth="1"/>
    <col min="2" max="2" width="21.140625" customWidth="1"/>
    <col min="3" max="3" width="7.140625" customWidth="1"/>
    <col min="4" max="4" width="7" customWidth="1"/>
    <col min="5" max="5" width="8" customWidth="1"/>
    <col min="6" max="6" width="8.85546875" customWidth="1"/>
    <col min="7" max="7" width="6.42578125" customWidth="1"/>
    <col min="8" max="8" width="10.28515625" customWidth="1"/>
    <col min="9" max="9" width="7.5703125" customWidth="1"/>
    <col min="10" max="10" width="12" customWidth="1"/>
    <col min="11" max="11" width="9.140625" customWidth="1"/>
    <col min="12" max="12" width="8.42578125" customWidth="1"/>
    <col min="13" max="13" width="8.85546875" customWidth="1"/>
    <col min="14" max="14" width="8.7109375" customWidth="1"/>
    <col min="15" max="15" width="9.7109375" customWidth="1"/>
    <col min="16" max="16" width="5.42578125" customWidth="1"/>
  </cols>
  <sheetData>
    <row r="1" spans="1:16" ht="18.75">
      <c r="A1" s="1" t="s">
        <v>12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15</v>
      </c>
      <c r="B4" s="20" t="s">
        <v>35</v>
      </c>
      <c r="C4" s="18">
        <v>0.52916666666666667</v>
      </c>
      <c r="D4" s="16">
        <v>0.54266203703703708</v>
      </c>
      <c r="E4" s="12">
        <v>4.9768518518518521E-4</v>
      </c>
      <c r="F4" s="13">
        <f>D4-C4</f>
        <v>1.3495370370370408E-2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f>G4+H4+I4+J4+M4</f>
        <v>0</v>
      </c>
      <c r="O4" s="12">
        <f>F4-E4+N4</f>
        <v>1.2997685185185223E-2</v>
      </c>
      <c r="P4" s="15" t="s">
        <v>14</v>
      </c>
    </row>
    <row r="5" spans="1:16">
      <c r="A5" s="11" t="s">
        <v>14</v>
      </c>
      <c r="B5" s="20" t="s">
        <v>76</v>
      </c>
      <c r="C5" s="18">
        <v>0.52777777777777779</v>
      </c>
      <c r="D5" s="16">
        <v>0.54318287037037039</v>
      </c>
      <c r="E5" s="12">
        <v>5.4398148148148144E-4</v>
      </c>
      <c r="F5" s="24">
        <f>D5-C5</f>
        <v>1.5405092592592595E-2</v>
      </c>
      <c r="G5" s="13">
        <v>0</v>
      </c>
      <c r="H5" s="13">
        <v>0</v>
      </c>
      <c r="I5" s="13">
        <v>0</v>
      </c>
      <c r="J5" s="13">
        <v>1.3888888888888889E-3</v>
      </c>
      <c r="K5" s="13">
        <v>0</v>
      </c>
      <c r="L5" s="13">
        <v>0</v>
      </c>
      <c r="M5" s="13">
        <v>0</v>
      </c>
      <c r="N5" s="13">
        <f>G5+H5+I5+J5+M5</f>
        <v>1.3888888888888889E-3</v>
      </c>
      <c r="O5" s="12">
        <f>F5-E5+N5</f>
        <v>1.6250000000000001E-2</v>
      </c>
      <c r="P5" s="15" t="s">
        <v>15</v>
      </c>
    </row>
    <row r="6" spans="1:16">
      <c r="A6" s="11" t="s">
        <v>96</v>
      </c>
      <c r="B6" s="20" t="s">
        <v>88</v>
      </c>
      <c r="C6" s="18">
        <v>0.54861111111111105</v>
      </c>
      <c r="D6" s="16">
        <v>0.56284722222222217</v>
      </c>
      <c r="E6" s="12">
        <v>2.3148148148148146E-4</v>
      </c>
      <c r="F6" s="24">
        <f>D6-C6</f>
        <v>1.4236111111111116E-2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3.472222222222222E-3</v>
      </c>
      <c r="N6" s="13">
        <f>G6+H6+I6+J6+M6</f>
        <v>3.472222222222222E-3</v>
      </c>
      <c r="O6" s="12">
        <f>F6-E6+N6</f>
        <v>1.7476851851851855E-2</v>
      </c>
      <c r="P6" s="15" t="s">
        <v>16</v>
      </c>
    </row>
    <row r="7" spans="1:16">
      <c r="A7" s="11" t="s">
        <v>16</v>
      </c>
      <c r="B7" s="20" t="s">
        <v>36</v>
      </c>
      <c r="C7" s="18">
        <v>0.530555555555556</v>
      </c>
      <c r="D7" s="16">
        <v>0.54828703703703707</v>
      </c>
      <c r="E7" s="12">
        <v>0</v>
      </c>
      <c r="F7" s="13">
        <f>D7-C7</f>
        <v>1.7731481481481071E-2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G7+H7+I7+J7+M7</f>
        <v>0</v>
      </c>
      <c r="O7" s="12">
        <f>F7-E7+N7</f>
        <v>1.7731481481481071E-2</v>
      </c>
      <c r="P7" s="25" t="s">
        <v>17</v>
      </c>
    </row>
    <row r="8" spans="1:16">
      <c r="A8" s="11" t="s">
        <v>22</v>
      </c>
      <c r="B8" s="20" t="s">
        <v>42</v>
      </c>
      <c r="C8" s="18">
        <v>0.53888888888888897</v>
      </c>
      <c r="D8" s="16">
        <v>0.55791666666666673</v>
      </c>
      <c r="E8" s="12">
        <v>4.8611111111111104E-4</v>
      </c>
      <c r="F8" s="24">
        <f>D8-C8</f>
        <v>1.9027777777777755E-2</v>
      </c>
      <c r="G8" s="13">
        <v>6.9444444444444447E-4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>G8+H8+I8+J8+M8</f>
        <v>6.9444444444444447E-4</v>
      </c>
      <c r="O8" s="12">
        <f>F8-E8+N8</f>
        <v>1.9236111111111089E-2</v>
      </c>
      <c r="P8" s="25" t="s">
        <v>18</v>
      </c>
    </row>
    <row r="9" spans="1:16">
      <c r="A9" s="11" t="s">
        <v>21</v>
      </c>
      <c r="B9" s="20" t="s">
        <v>41</v>
      </c>
      <c r="C9" s="18">
        <v>0.53749999999999998</v>
      </c>
      <c r="D9" s="16">
        <v>0.55682870370370374</v>
      </c>
      <c r="E9" s="12">
        <v>8.1018518518518516E-5</v>
      </c>
      <c r="F9" s="24">
        <f>D9-C9</f>
        <v>1.9328703703703765E-2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>G9+H9+I9+J9+M9</f>
        <v>0</v>
      </c>
      <c r="O9" s="12">
        <f>F9-E9+N9</f>
        <v>1.9247685185185246E-2</v>
      </c>
      <c r="P9" s="25" t="s">
        <v>19</v>
      </c>
    </row>
    <row r="10" spans="1:16">
      <c r="A10" s="11" t="s">
        <v>23</v>
      </c>
      <c r="B10" s="20" t="s">
        <v>43</v>
      </c>
      <c r="C10" s="18">
        <v>0.54027777777777797</v>
      </c>
      <c r="D10" s="16">
        <v>0.55790509259259258</v>
      </c>
      <c r="E10" s="12">
        <v>4.2824074074074075E-4</v>
      </c>
      <c r="F10" s="24">
        <f>D10-C10</f>
        <v>1.762731481481461E-2</v>
      </c>
      <c r="G10" s="13">
        <v>0</v>
      </c>
      <c r="H10" s="13">
        <v>0</v>
      </c>
      <c r="I10" s="13">
        <v>0</v>
      </c>
      <c r="J10" s="13">
        <v>2.0833333333333333E-3</v>
      </c>
      <c r="K10" s="13">
        <v>0</v>
      </c>
      <c r="L10" s="13">
        <v>0</v>
      </c>
      <c r="M10" s="13">
        <v>0</v>
      </c>
      <c r="N10" s="13">
        <f>G10+H10+I10+J10+M10</f>
        <v>2.0833333333333333E-3</v>
      </c>
      <c r="O10" s="12">
        <f>F10-E10+N10</f>
        <v>1.9282407407407203E-2</v>
      </c>
      <c r="P10" s="25" t="s">
        <v>20</v>
      </c>
    </row>
    <row r="11" spans="1:16">
      <c r="A11" s="11" t="s">
        <v>49</v>
      </c>
      <c r="B11" s="20" t="s">
        <v>81</v>
      </c>
      <c r="C11" s="18">
        <v>0.54583333333333295</v>
      </c>
      <c r="D11" s="16">
        <v>0.56193287037037043</v>
      </c>
      <c r="E11" s="12">
        <v>1.8518518518518518E-4</v>
      </c>
      <c r="F11" s="24">
        <f>D11-C11</f>
        <v>1.6099537037037481E-2</v>
      </c>
      <c r="G11" s="13">
        <v>6.9444444444444447E-4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3.472222222222222E-3</v>
      </c>
      <c r="N11" s="13">
        <f>G11+H11+I11+J11+M11</f>
        <v>4.1666666666666666E-3</v>
      </c>
      <c r="O11" s="12">
        <f>F11-E11+N11</f>
        <v>2.0081018518518963E-2</v>
      </c>
      <c r="P11" s="25" t="s">
        <v>21</v>
      </c>
    </row>
    <row r="12" spans="1:16">
      <c r="A12" s="11" t="s">
        <v>95</v>
      </c>
      <c r="B12" s="20" t="s">
        <v>82</v>
      </c>
      <c r="C12" s="18">
        <v>0.54722222222222205</v>
      </c>
      <c r="D12" s="16">
        <v>0.56372685185185178</v>
      </c>
      <c r="E12" s="12">
        <v>1.9675925925925926E-4</v>
      </c>
      <c r="F12" s="24">
        <f>D12-C12</f>
        <v>1.650462962962973E-2</v>
      </c>
      <c r="G12" s="13">
        <v>6.9444444444444447E-4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3.472222222222222E-3</v>
      </c>
      <c r="N12" s="13">
        <f>G12+H12+I12+J12+M12</f>
        <v>4.1666666666666666E-3</v>
      </c>
      <c r="O12" s="12">
        <f>F12-E12+N12</f>
        <v>2.0474537037037138E-2</v>
      </c>
      <c r="P12" s="25" t="s">
        <v>22</v>
      </c>
    </row>
    <row r="13" spans="1:16">
      <c r="A13" s="11" t="s">
        <v>18</v>
      </c>
      <c r="B13" s="20" t="s">
        <v>38</v>
      </c>
      <c r="C13" s="18">
        <v>0.53333333333333299</v>
      </c>
      <c r="D13" s="16">
        <v>0.55796296296296299</v>
      </c>
      <c r="E13" s="12">
        <v>3.6111111111111114E-3</v>
      </c>
      <c r="F13" s="24">
        <f>D13-C13</f>
        <v>2.4629629629630001E-2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>G13+H13+I13+J13+M13</f>
        <v>0</v>
      </c>
      <c r="O13" s="12">
        <f>F13-E13+N13</f>
        <v>2.1018518518518891E-2</v>
      </c>
      <c r="P13" s="25" t="s">
        <v>23</v>
      </c>
    </row>
    <row r="14" spans="1:16">
      <c r="A14" s="11" t="s">
        <v>47</v>
      </c>
      <c r="B14" s="20" t="s">
        <v>45</v>
      </c>
      <c r="C14" s="18">
        <v>0.54305555555555596</v>
      </c>
      <c r="D14" s="16">
        <v>0.56192129629629628</v>
      </c>
      <c r="E14" s="12">
        <v>1.1921296296296296E-3</v>
      </c>
      <c r="F14" s="24">
        <f>D14-C14</f>
        <v>1.8865740740740322E-2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3.472222222222222E-3</v>
      </c>
      <c r="N14" s="13">
        <f>G14+H14+I14+J14+M14</f>
        <v>3.472222222222222E-3</v>
      </c>
      <c r="O14" s="12">
        <f>F14-E14+N14</f>
        <v>2.1145833333332913E-2</v>
      </c>
      <c r="P14" s="25" t="s">
        <v>46</v>
      </c>
    </row>
    <row r="15" spans="1:16">
      <c r="A15" s="11" t="s">
        <v>19</v>
      </c>
      <c r="B15" s="20" t="s">
        <v>39</v>
      </c>
      <c r="C15" s="18">
        <v>0.53472222222222199</v>
      </c>
      <c r="D15" s="16">
        <v>0.55687500000000001</v>
      </c>
      <c r="E15" s="12">
        <v>2.8935185185185189E-4</v>
      </c>
      <c r="F15" s="24">
        <f>D15-C15</f>
        <v>2.2152777777778021E-2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>G15+H15+I15+J15+M15</f>
        <v>0</v>
      </c>
      <c r="O15" s="12">
        <f>F15-E15+N15</f>
        <v>2.1863425925926168E-2</v>
      </c>
      <c r="P15" s="25" t="s">
        <v>47</v>
      </c>
    </row>
    <row r="16" spans="1:16">
      <c r="A16" s="11" t="s">
        <v>20</v>
      </c>
      <c r="B16" s="20" t="s">
        <v>40</v>
      </c>
      <c r="C16" s="18">
        <v>0.53611111111111098</v>
      </c>
      <c r="D16" s="16">
        <v>0.55651620370370369</v>
      </c>
      <c r="E16" s="12">
        <v>5.5555555555555556E-4</v>
      </c>
      <c r="F16" s="24">
        <f>D16-C16</f>
        <v>2.0405092592592711E-2</v>
      </c>
      <c r="G16" s="13">
        <v>2.0833333333333333E-3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>G16+H16+I16+J16+M16</f>
        <v>2.0833333333333333E-3</v>
      </c>
      <c r="O16" s="12">
        <f>F16-E16+N16</f>
        <v>2.1932870370370488E-2</v>
      </c>
      <c r="P16" s="25" t="s">
        <v>48</v>
      </c>
    </row>
    <row r="17" spans="1:16">
      <c r="A17" s="11" t="s">
        <v>48</v>
      </c>
      <c r="B17" s="20" t="s">
        <v>77</v>
      </c>
      <c r="C17" s="18">
        <v>0.54444444444444395</v>
      </c>
      <c r="D17" s="16">
        <v>0.56283564814814813</v>
      </c>
      <c r="E17" s="12">
        <v>4.8611111111111104E-4</v>
      </c>
      <c r="F17" s="24">
        <f>D17-C17</f>
        <v>1.8391203703704173E-2</v>
      </c>
      <c r="G17" s="13">
        <v>0</v>
      </c>
      <c r="H17" s="13">
        <v>0</v>
      </c>
      <c r="I17" s="13">
        <v>0</v>
      </c>
      <c r="J17" s="13">
        <v>1.3888888888888889E-3</v>
      </c>
      <c r="K17" s="13">
        <v>0</v>
      </c>
      <c r="L17" s="13">
        <v>0</v>
      </c>
      <c r="M17" s="13">
        <v>3.472222222222222E-3</v>
      </c>
      <c r="N17" s="13">
        <f>G17+H17+I17+J17+M17</f>
        <v>4.8611111111111112E-3</v>
      </c>
      <c r="O17" s="12">
        <f>F17-E17+N17</f>
        <v>2.2766203703704174E-2</v>
      </c>
      <c r="P17" s="25" t="s">
        <v>49</v>
      </c>
    </row>
    <row r="18" spans="1:16">
      <c r="A18" s="11" t="s">
        <v>17</v>
      </c>
      <c r="B18" s="20" t="s">
        <v>37</v>
      </c>
      <c r="C18" s="18">
        <v>0.531944444444444</v>
      </c>
      <c r="D18" s="16">
        <v>0.55721064814814814</v>
      </c>
      <c r="E18" s="12">
        <v>1.7592592592592592E-3</v>
      </c>
      <c r="F18" s="23">
        <f>D18-C18</f>
        <v>2.5266203703704138E-2</v>
      </c>
      <c r="G18" s="13">
        <v>1.3888888888888889E-3</v>
      </c>
      <c r="H18" s="13">
        <v>0</v>
      </c>
      <c r="I18" s="13">
        <v>0</v>
      </c>
      <c r="J18" s="13">
        <v>1.3888888888888889E-3</v>
      </c>
      <c r="K18" s="13">
        <v>0</v>
      </c>
      <c r="L18" s="13">
        <v>0</v>
      </c>
      <c r="M18" s="13">
        <v>0</v>
      </c>
      <c r="N18" s="13">
        <f>G18+H18+I18+J18+M18</f>
        <v>2.7777777777777779E-3</v>
      </c>
      <c r="O18" s="12">
        <f>F18-E18+N18</f>
        <v>2.6284722222222657E-2</v>
      </c>
      <c r="P18" s="25" t="s">
        <v>95</v>
      </c>
    </row>
    <row r="19" spans="1:16">
      <c r="A19" s="11" t="s">
        <v>46</v>
      </c>
      <c r="B19" s="20" t="s">
        <v>44</v>
      </c>
      <c r="C19" s="18">
        <v>0.54166666666666696</v>
      </c>
      <c r="D19" s="16">
        <v>0.56324074074074071</v>
      </c>
      <c r="E19" s="12">
        <v>2.3148148148148146E-4</v>
      </c>
      <c r="F19" s="24">
        <f>D19-C19</f>
        <v>2.1574074074073746E-2</v>
      </c>
      <c r="G19" s="13">
        <v>0</v>
      </c>
      <c r="H19" s="13">
        <v>0</v>
      </c>
      <c r="I19" s="13">
        <v>2.0833333333333333E-3</v>
      </c>
      <c r="J19" s="13">
        <v>0</v>
      </c>
      <c r="K19" s="13">
        <v>6.9444444444444441E-3</v>
      </c>
      <c r="L19" s="13">
        <v>6.9444444444444447E-4</v>
      </c>
      <c r="M19" s="13">
        <v>3.472222222222222E-3</v>
      </c>
      <c r="N19" s="13">
        <f>G19+H19+I19+J19+K19+L19+M19</f>
        <v>1.3194444444444443E-2</v>
      </c>
      <c r="O19" s="12">
        <f>F19-E19+N19</f>
        <v>3.4537037037036707E-2</v>
      </c>
      <c r="P19" s="25" t="s">
        <v>96</v>
      </c>
    </row>
    <row r="20" spans="1:16">
      <c r="A20" s="3"/>
      <c r="C20" s="8"/>
      <c r="D20" s="8"/>
      <c r="E20" s="8"/>
      <c r="F20" s="9"/>
      <c r="G20" s="9"/>
      <c r="H20" s="9"/>
      <c r="I20" s="9"/>
      <c r="J20" s="9"/>
      <c r="K20" s="9"/>
      <c r="L20" s="9"/>
      <c r="M20" s="5"/>
      <c r="N20" s="6"/>
    </row>
  </sheetData>
  <sortState ref="A4:O19">
    <sortCondition ref="O4:O19"/>
  </sortState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P7" sqref="P7:P16"/>
    </sheetView>
  </sheetViews>
  <sheetFormatPr defaultRowHeight="15"/>
  <cols>
    <col min="1" max="1" width="3.5703125" customWidth="1"/>
    <col min="2" max="2" width="24" customWidth="1"/>
    <col min="3" max="4" width="7.28515625" customWidth="1"/>
    <col min="5" max="5" width="7.5703125" customWidth="1"/>
    <col min="6" max="6" width="8.140625" customWidth="1"/>
    <col min="7" max="7" width="6" customWidth="1"/>
    <col min="8" max="8" width="10.5703125" customWidth="1"/>
    <col min="9" max="9" width="7.140625" customWidth="1"/>
    <col min="10" max="10" width="11.7109375" customWidth="1"/>
    <col min="11" max="11" width="9.42578125" customWidth="1"/>
    <col min="12" max="12" width="8.5703125" customWidth="1"/>
    <col min="13" max="13" width="9" customWidth="1"/>
    <col min="14" max="14" width="8.28515625" customWidth="1"/>
    <col min="15" max="15" width="9.28515625" customWidth="1"/>
    <col min="16" max="16" width="4.7109375" customWidth="1"/>
  </cols>
  <sheetData>
    <row r="1" spans="1:16" ht="18.75">
      <c r="A1" s="1" t="s">
        <v>10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48</v>
      </c>
      <c r="B4" s="20" t="s">
        <v>91</v>
      </c>
      <c r="C4" s="12">
        <v>0.56666666666666698</v>
      </c>
      <c r="D4" s="16">
        <v>0.58178240740740739</v>
      </c>
      <c r="E4" s="12">
        <v>0</v>
      </c>
      <c r="F4" s="13">
        <f>D4-C4</f>
        <v>1.5115740740740402E-2</v>
      </c>
      <c r="G4" s="13">
        <v>6.9444444444444447E-4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f>G4+H4+I4+J4+M4</f>
        <v>6.9444444444444447E-4</v>
      </c>
      <c r="O4" s="12">
        <f>F4-E4+N4</f>
        <v>1.5810185185184848E-2</v>
      </c>
      <c r="P4" s="15" t="s">
        <v>14</v>
      </c>
    </row>
    <row r="5" spans="1:16">
      <c r="A5" s="11" t="s">
        <v>22</v>
      </c>
      <c r="B5" s="20" t="s">
        <v>58</v>
      </c>
      <c r="C5" s="12">
        <v>0.56111111111111101</v>
      </c>
      <c r="D5" s="16">
        <v>0.57729166666666665</v>
      </c>
      <c r="E5" s="12">
        <v>0</v>
      </c>
      <c r="F5" s="13">
        <f>D5-C5</f>
        <v>1.6180555555555642E-2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>G5+H5+I5+J5+M5</f>
        <v>0</v>
      </c>
      <c r="O5" s="12">
        <f>F5-E5+N5</f>
        <v>1.6180555555555642E-2</v>
      </c>
      <c r="P5" s="15" t="s">
        <v>15</v>
      </c>
    </row>
    <row r="6" spans="1:16">
      <c r="A6" s="11" t="s">
        <v>21</v>
      </c>
      <c r="B6" s="20" t="s">
        <v>57</v>
      </c>
      <c r="C6" s="12">
        <v>0.55972222222222201</v>
      </c>
      <c r="D6" s="16">
        <v>0.57839120370370367</v>
      </c>
      <c r="E6" s="12">
        <v>2.7777777777777778E-4</v>
      </c>
      <c r="F6" s="13">
        <f>D6-C6</f>
        <v>1.8668981481481661E-2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>G6+H6+I6+J6+M6</f>
        <v>0</v>
      </c>
      <c r="O6" s="12">
        <f>F6-E6+N6</f>
        <v>1.8391203703703885E-2</v>
      </c>
      <c r="P6" s="15" t="s">
        <v>16</v>
      </c>
    </row>
    <row r="7" spans="1:16">
      <c r="A7" s="11" t="s">
        <v>47</v>
      </c>
      <c r="B7" s="20" t="s">
        <v>92</v>
      </c>
      <c r="C7" s="12">
        <v>0.56527777777777799</v>
      </c>
      <c r="D7" s="16">
        <v>0.58371527777777776</v>
      </c>
      <c r="E7" s="12">
        <v>0</v>
      </c>
      <c r="F7" s="13">
        <f>D7-C7</f>
        <v>1.8437499999999774E-2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G7+H7+I7+J7+M7</f>
        <v>0</v>
      </c>
      <c r="O7" s="12">
        <f>F7-E7+N7</f>
        <v>1.8437499999999774E-2</v>
      </c>
      <c r="P7" s="25" t="s">
        <v>17</v>
      </c>
    </row>
    <row r="8" spans="1:16">
      <c r="A8" s="11" t="s">
        <v>46</v>
      </c>
      <c r="B8" s="20" t="s">
        <v>90</v>
      </c>
      <c r="C8" s="12">
        <v>0.56388888888888899</v>
      </c>
      <c r="D8" s="16">
        <v>0.58237268518518526</v>
      </c>
      <c r="E8" s="12">
        <v>0</v>
      </c>
      <c r="F8" s="13">
        <f>D8-C8</f>
        <v>1.8483796296296262E-2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>G8+H8+I8+J8+M8</f>
        <v>0</v>
      </c>
      <c r="O8" s="12">
        <f>F8-E8+N8</f>
        <v>1.8483796296296262E-2</v>
      </c>
      <c r="P8" s="25" t="s">
        <v>18</v>
      </c>
    </row>
    <row r="9" spans="1:16">
      <c r="A9" s="11" t="s">
        <v>20</v>
      </c>
      <c r="B9" s="20" t="s">
        <v>56</v>
      </c>
      <c r="C9" s="12">
        <v>0.55833333333333302</v>
      </c>
      <c r="D9" s="16">
        <v>0.57798611111111109</v>
      </c>
      <c r="E9" s="12">
        <v>3.5879629629629635E-4</v>
      </c>
      <c r="F9" s="13">
        <f>D9-C9</f>
        <v>1.9652777777778074E-2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>G9+H9+I9+J9+M9</f>
        <v>0</v>
      </c>
      <c r="O9" s="12">
        <f>F9-E9+N9</f>
        <v>1.9293981481481776E-2</v>
      </c>
      <c r="P9" s="25" t="s">
        <v>19</v>
      </c>
    </row>
    <row r="10" spans="1:16">
      <c r="A10" s="11" t="s">
        <v>23</v>
      </c>
      <c r="B10" s="19" t="s">
        <v>89</v>
      </c>
      <c r="C10" s="12">
        <v>0.5625</v>
      </c>
      <c r="D10" s="16">
        <v>0.58270833333333327</v>
      </c>
      <c r="E10" s="12">
        <v>1.5046296296296297E-4</v>
      </c>
      <c r="F10" s="13">
        <f>D10-C10</f>
        <v>2.0208333333333273E-2</v>
      </c>
      <c r="G10" s="13">
        <v>6.9444444444444447E-4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>G10+H10+I10+J10+M10</f>
        <v>6.9444444444444447E-4</v>
      </c>
      <c r="O10" s="12">
        <f>F10-E10+N10</f>
        <v>2.0752314814814755E-2</v>
      </c>
      <c r="P10" s="25" t="s">
        <v>20</v>
      </c>
    </row>
    <row r="11" spans="1:16">
      <c r="A11" s="11" t="s">
        <v>18</v>
      </c>
      <c r="B11" s="20" t="s">
        <v>54</v>
      </c>
      <c r="C11" s="12">
        <v>0.55555555555555503</v>
      </c>
      <c r="D11" s="16">
        <v>0.57765046296296296</v>
      </c>
      <c r="E11" s="12">
        <v>2.199074074074074E-4</v>
      </c>
      <c r="F11" s="13">
        <f>D11-C11</f>
        <v>2.2094907407407938E-2</v>
      </c>
      <c r="G11" s="13">
        <v>6.9444444444444447E-4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>G11+H11+I11+J11+M11</f>
        <v>6.9444444444444447E-4</v>
      </c>
      <c r="O11" s="12">
        <f>F11-E11+N11</f>
        <v>2.2569444444444975E-2</v>
      </c>
      <c r="P11" s="25" t="s">
        <v>21</v>
      </c>
    </row>
    <row r="12" spans="1:16">
      <c r="A12" s="11" t="s">
        <v>19</v>
      </c>
      <c r="B12" s="20" t="s">
        <v>55</v>
      </c>
      <c r="C12" s="12">
        <v>0.55694444444444402</v>
      </c>
      <c r="D12" s="16">
        <v>0.578587962962963</v>
      </c>
      <c r="E12" s="12">
        <v>1.5046296296296297E-4</v>
      </c>
      <c r="F12" s="13">
        <f>D12-C12</f>
        <v>2.1643518518518978E-2</v>
      </c>
      <c r="G12" s="13">
        <v>2.0833333333333333E-3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>G12+H12+I12+J12+M12</f>
        <v>2.0833333333333333E-3</v>
      </c>
      <c r="O12" s="12">
        <f>F12-E12+N12</f>
        <v>2.3576388888889348E-2</v>
      </c>
      <c r="P12" s="25" t="s">
        <v>22</v>
      </c>
    </row>
    <row r="13" spans="1:16">
      <c r="A13" s="11" t="s">
        <v>16</v>
      </c>
      <c r="B13" s="20" t="s">
        <v>52</v>
      </c>
      <c r="C13" s="12">
        <v>0.55277777777777803</v>
      </c>
      <c r="D13" s="16">
        <v>0.56929398148148147</v>
      </c>
      <c r="E13" s="12">
        <v>2.199074074074074E-4</v>
      </c>
      <c r="F13" s="13">
        <f>D13-C13</f>
        <v>1.6516203703703436E-2</v>
      </c>
      <c r="G13" s="13">
        <v>2.0833333333333333E-3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6.9444444444444441E-3</v>
      </c>
      <c r="N13" s="13">
        <f>G13+H13+I13+J13+M13</f>
        <v>9.0277777777777769E-3</v>
      </c>
      <c r="O13" s="12">
        <f>F13-E13+N13</f>
        <v>2.5324074074073805E-2</v>
      </c>
      <c r="P13" s="25" t="s">
        <v>23</v>
      </c>
    </row>
    <row r="14" spans="1:16">
      <c r="A14" s="11" t="s">
        <v>15</v>
      </c>
      <c r="B14" s="20" t="s">
        <v>51</v>
      </c>
      <c r="C14" s="12">
        <v>0.55138888888888882</v>
      </c>
      <c r="D14" s="16">
        <v>0.56922453703703701</v>
      </c>
      <c r="E14" s="12">
        <v>8.1018518518518516E-5</v>
      </c>
      <c r="F14" s="13">
        <f>D14-C14</f>
        <v>1.7835648148148198E-2</v>
      </c>
      <c r="G14" s="13">
        <v>6.9444444444444447E-4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6.9444444444444441E-3</v>
      </c>
      <c r="N14" s="13">
        <f>G14+H14+I14+J14+M14</f>
        <v>7.6388888888888886E-3</v>
      </c>
      <c r="O14" s="12">
        <f>F14-E14+N14</f>
        <v>2.5393518518518569E-2</v>
      </c>
      <c r="P14" s="25" t="s">
        <v>46</v>
      </c>
    </row>
    <row r="15" spans="1:16">
      <c r="A15" s="11" t="s">
        <v>17</v>
      </c>
      <c r="B15" s="20" t="s">
        <v>53</v>
      </c>
      <c r="C15" s="12">
        <v>0.55416666666666703</v>
      </c>
      <c r="D15" s="16">
        <v>0.57927083333333329</v>
      </c>
      <c r="E15" s="12">
        <v>0</v>
      </c>
      <c r="F15" s="13">
        <f>D15-C15</f>
        <v>2.5104166666666261E-2</v>
      </c>
      <c r="G15" s="13">
        <v>1.3888888888888889E-3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>G15+H15+I15+J15+M15</f>
        <v>1.3888888888888889E-3</v>
      </c>
      <c r="O15" s="12">
        <f>F15-E15+N15</f>
        <v>2.6493055555555148E-2</v>
      </c>
      <c r="P15" s="25" t="s">
        <v>47</v>
      </c>
    </row>
    <row r="16" spans="1:16">
      <c r="A16" s="11" t="s">
        <v>14</v>
      </c>
      <c r="B16" s="20" t="s">
        <v>50</v>
      </c>
      <c r="C16" s="12">
        <v>0.54999999999999993</v>
      </c>
      <c r="D16" s="16">
        <v>0.5690277777777778</v>
      </c>
      <c r="E16" s="12">
        <v>0</v>
      </c>
      <c r="F16" s="13">
        <f>D16-C16</f>
        <v>1.9027777777777866E-2</v>
      </c>
      <c r="G16" s="13">
        <v>6.9444444444444447E-4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6.9444444444444441E-3</v>
      </c>
      <c r="N16" s="13">
        <f>G16+H16+I16+J16+M16</f>
        <v>7.6388888888888886E-3</v>
      </c>
      <c r="O16" s="12">
        <f>F16-E16+N16</f>
        <v>2.6666666666666755E-2</v>
      </c>
      <c r="P16" s="25" t="s">
        <v>48</v>
      </c>
    </row>
    <row r="17" spans="1:14">
      <c r="A17" s="3"/>
      <c r="B17" s="17"/>
      <c r="C17" s="8"/>
      <c r="D17" s="8"/>
      <c r="E17" s="8"/>
      <c r="F17" s="9"/>
      <c r="G17" s="9"/>
      <c r="H17" s="9"/>
      <c r="I17" s="9"/>
      <c r="J17" s="9"/>
      <c r="K17" s="9"/>
      <c r="L17" s="9"/>
      <c r="M17" s="5"/>
      <c r="N17" s="6"/>
    </row>
    <row r="18" spans="1:14">
      <c r="A18" s="3"/>
      <c r="B18" s="17"/>
      <c r="C18" s="8"/>
      <c r="D18" s="8"/>
      <c r="E18" s="8"/>
      <c r="F18" s="9"/>
      <c r="G18" s="9"/>
      <c r="H18" s="9"/>
      <c r="I18" s="9"/>
      <c r="J18" s="9"/>
      <c r="K18" s="9"/>
      <c r="L18" s="9"/>
      <c r="M18" s="5"/>
      <c r="N18" s="6"/>
    </row>
    <row r="19" spans="1:14">
      <c r="A19" s="3"/>
      <c r="B19" s="17"/>
      <c r="C19" s="8"/>
      <c r="D19" s="8"/>
      <c r="E19" s="8"/>
      <c r="F19" s="9"/>
      <c r="G19" s="9"/>
      <c r="H19" s="9"/>
      <c r="I19" s="9"/>
      <c r="J19" s="9"/>
      <c r="K19" s="9"/>
      <c r="L19" s="9"/>
      <c r="M19" s="5"/>
      <c r="N19" s="6"/>
    </row>
    <row r="20" spans="1:14">
      <c r="A20" s="3"/>
      <c r="B20" s="17"/>
      <c r="C20" s="8"/>
      <c r="D20" s="8"/>
      <c r="E20" s="8"/>
      <c r="F20" s="9"/>
      <c r="G20" s="9"/>
      <c r="H20" s="9"/>
      <c r="I20" s="9"/>
      <c r="J20" s="9"/>
      <c r="K20" s="9"/>
      <c r="L20" s="9"/>
      <c r="M20" s="5"/>
      <c r="N20" s="6"/>
    </row>
    <row r="21" spans="1:14">
      <c r="A21" s="3"/>
      <c r="B21" s="17"/>
      <c r="C21" s="8"/>
      <c r="D21" s="8"/>
      <c r="E21" s="8"/>
      <c r="F21" s="9"/>
      <c r="G21" s="9"/>
      <c r="H21" s="9"/>
      <c r="I21" s="9"/>
      <c r="J21" s="9"/>
      <c r="K21" s="9"/>
      <c r="L21" s="9"/>
      <c r="M21" s="5"/>
      <c r="N21" s="6"/>
    </row>
    <row r="22" spans="1:14">
      <c r="A22" s="3"/>
      <c r="B22" s="17"/>
      <c r="C22" s="8"/>
      <c r="D22" s="8"/>
      <c r="E22" s="8"/>
      <c r="F22" s="9"/>
      <c r="G22" s="9"/>
      <c r="H22" s="9"/>
      <c r="I22" s="9"/>
      <c r="J22" s="9"/>
      <c r="K22" s="9"/>
      <c r="L22" s="9"/>
      <c r="M22" s="5"/>
      <c r="N22" s="6"/>
    </row>
    <row r="23" spans="1:14">
      <c r="A23" s="3"/>
      <c r="B23" s="17"/>
      <c r="C23" s="8"/>
      <c r="D23" s="8"/>
      <c r="E23" s="8"/>
      <c r="F23" s="9"/>
      <c r="G23" s="9"/>
      <c r="H23" s="9"/>
      <c r="I23" s="9"/>
      <c r="J23" s="9"/>
      <c r="K23" s="9"/>
      <c r="L23" s="9"/>
      <c r="M23" s="5"/>
      <c r="N23" s="6"/>
    </row>
    <row r="24" spans="1:14">
      <c r="A24" s="3"/>
      <c r="B24" s="17"/>
      <c r="C24" s="8"/>
      <c r="D24" s="8"/>
      <c r="E24" s="8"/>
      <c r="F24" s="9"/>
      <c r="G24" s="9"/>
      <c r="H24" s="9"/>
      <c r="I24" s="9"/>
      <c r="J24" s="9"/>
      <c r="K24" s="9"/>
      <c r="L24" s="9"/>
      <c r="M24" s="5"/>
      <c r="N24" s="6"/>
    </row>
    <row r="25" spans="1:14">
      <c r="A25" s="3"/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5"/>
      <c r="N25" s="6"/>
    </row>
    <row r="26" spans="1:14">
      <c r="A26" s="3"/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5"/>
      <c r="N26" s="6"/>
    </row>
  </sheetData>
  <sortState ref="A4:O16">
    <sortCondition ref="O4:O16"/>
  </sortState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P7" sqref="P7:P19"/>
    </sheetView>
  </sheetViews>
  <sheetFormatPr defaultRowHeight="15"/>
  <cols>
    <col min="1" max="1" width="3.85546875" customWidth="1"/>
    <col min="2" max="2" width="21.85546875" customWidth="1"/>
    <col min="3" max="3" width="7.28515625" customWidth="1"/>
    <col min="4" max="4" width="7" customWidth="1"/>
    <col min="5" max="5" width="7.42578125" customWidth="1"/>
    <col min="6" max="6" width="8.28515625" customWidth="1"/>
    <col min="7" max="7" width="6.28515625" customWidth="1"/>
    <col min="8" max="8" width="10.5703125" customWidth="1"/>
    <col min="9" max="9" width="7.140625" customWidth="1"/>
    <col min="10" max="10" width="12" customWidth="1"/>
    <col min="11" max="11" width="9.140625" customWidth="1"/>
    <col min="12" max="12" width="8.7109375" customWidth="1"/>
    <col min="13" max="13" width="9" customWidth="1"/>
    <col min="14" max="14" width="8.28515625" customWidth="1"/>
    <col min="15" max="15" width="9.85546875" customWidth="1"/>
    <col min="16" max="16" width="6" customWidth="1"/>
  </cols>
  <sheetData>
    <row r="1" spans="1:16" ht="18.75">
      <c r="A1" s="1" t="s">
        <v>11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18</v>
      </c>
      <c r="B4" s="20" t="s">
        <v>61</v>
      </c>
      <c r="C4" s="18">
        <v>0.57361111111111096</v>
      </c>
      <c r="D4" s="16">
        <v>0.59045138888888882</v>
      </c>
      <c r="E4" s="12">
        <v>1.1574074074074073E-3</v>
      </c>
      <c r="F4" s="13">
        <f>D4-C4</f>
        <v>1.6840277777777857E-2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f>G4+H4+I4+J4+M4</f>
        <v>0</v>
      </c>
      <c r="O4" s="12">
        <f>F4-E4+N4</f>
        <v>1.5682870370370451E-2</v>
      </c>
      <c r="P4" s="15" t="s">
        <v>14</v>
      </c>
    </row>
    <row r="5" spans="1:16">
      <c r="A5" s="11" t="s">
        <v>21</v>
      </c>
      <c r="B5" s="20" t="s">
        <v>64</v>
      </c>
      <c r="C5" s="18">
        <v>0.57777777777777795</v>
      </c>
      <c r="D5" s="16">
        <v>0.59530092592592598</v>
      </c>
      <c r="E5" s="12">
        <v>9.2592592592592588E-5</v>
      </c>
      <c r="F5" s="13">
        <f>D5-C5</f>
        <v>1.7523148148148038E-2</v>
      </c>
      <c r="G5" s="13">
        <v>1.3888888888888889E-3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>G5+H5+I5+J5+M5</f>
        <v>1.3888888888888889E-3</v>
      </c>
      <c r="O5" s="12">
        <f>F5-E5+N5</f>
        <v>1.8819444444444333E-2</v>
      </c>
      <c r="P5" s="15" t="s">
        <v>15</v>
      </c>
    </row>
    <row r="6" spans="1:16">
      <c r="A6" s="11" t="s">
        <v>23</v>
      </c>
      <c r="B6" s="20" t="s">
        <v>66</v>
      </c>
      <c r="C6" s="18">
        <v>0.58055555555555505</v>
      </c>
      <c r="D6" s="16">
        <v>0.59620370370370368</v>
      </c>
      <c r="E6" s="12">
        <v>0</v>
      </c>
      <c r="F6" s="13">
        <f>D6-C6</f>
        <v>1.5648148148148633E-2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3.472222222222222E-3</v>
      </c>
      <c r="N6" s="13">
        <f>G6+H6+I6+J6+K6+M6</f>
        <v>3.472222222222222E-3</v>
      </c>
      <c r="O6" s="12">
        <f>F6-E6+N6</f>
        <v>1.9120370370370857E-2</v>
      </c>
      <c r="P6" s="15" t="s">
        <v>16</v>
      </c>
    </row>
    <row r="7" spans="1:16">
      <c r="A7" s="11" t="s">
        <v>20</v>
      </c>
      <c r="B7" s="20" t="s">
        <v>63</v>
      </c>
      <c r="C7" s="18">
        <v>0.57638888888888895</v>
      </c>
      <c r="D7" s="16">
        <v>0.59623842592592591</v>
      </c>
      <c r="E7" s="12">
        <v>2.0833333333333335E-4</v>
      </c>
      <c r="F7" s="13">
        <f>D7-C7</f>
        <v>1.9849537037036957E-2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G7+H7+I7+J7+M7</f>
        <v>0</v>
      </c>
      <c r="O7" s="12">
        <f>F7-E7+N7</f>
        <v>1.9641203703703623E-2</v>
      </c>
      <c r="P7" s="25" t="s">
        <v>17</v>
      </c>
    </row>
    <row r="8" spans="1:16">
      <c r="A8" s="11" t="s">
        <v>16</v>
      </c>
      <c r="B8" s="20" t="s">
        <v>67</v>
      </c>
      <c r="C8" s="18">
        <v>0.57083333333333297</v>
      </c>
      <c r="D8" s="16">
        <v>0.58921296296296299</v>
      </c>
      <c r="E8" s="12">
        <v>2.4305555555555552E-4</v>
      </c>
      <c r="F8" s="13">
        <f>D8-C8</f>
        <v>1.8379629629630023E-2</v>
      </c>
      <c r="G8" s="13">
        <v>6.9444444444444447E-4</v>
      </c>
      <c r="H8" s="13">
        <v>0</v>
      </c>
      <c r="I8" s="13">
        <v>0</v>
      </c>
      <c r="J8" s="13">
        <v>1.3888888888888889E-3</v>
      </c>
      <c r="K8" s="13">
        <v>0</v>
      </c>
      <c r="L8" s="13">
        <v>0</v>
      </c>
      <c r="M8" s="13">
        <v>0</v>
      </c>
      <c r="N8" s="13">
        <f>G8+H8+I8+J8+M8</f>
        <v>2.0833333333333333E-3</v>
      </c>
      <c r="O8" s="12">
        <f>F8-E8+N8</f>
        <v>2.0219907407407801E-2</v>
      </c>
      <c r="P8" s="25" t="s">
        <v>18</v>
      </c>
    </row>
    <row r="9" spans="1:16">
      <c r="A9" s="11" t="s">
        <v>22</v>
      </c>
      <c r="B9" s="20" t="s">
        <v>65</v>
      </c>
      <c r="C9" s="18">
        <v>0.57916666666666705</v>
      </c>
      <c r="D9" s="16">
        <v>0.59641203703703705</v>
      </c>
      <c r="E9" s="12">
        <v>1.6203703703703703E-4</v>
      </c>
      <c r="F9" s="13">
        <f>D9-C9</f>
        <v>1.7245370370369995E-2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3.472222222222222E-3</v>
      </c>
      <c r="N9" s="13">
        <f>G9+H9+I9+J9+K9+M9</f>
        <v>3.472222222222222E-3</v>
      </c>
      <c r="O9" s="12">
        <f>F9-E9+N9</f>
        <v>2.0555555555555181E-2</v>
      </c>
      <c r="P9" s="25" t="s">
        <v>19</v>
      </c>
    </row>
    <row r="10" spans="1:16">
      <c r="A10" s="11" t="s">
        <v>47</v>
      </c>
      <c r="B10" s="20" t="s">
        <v>78</v>
      </c>
      <c r="C10" s="18">
        <v>0.58333333333333304</v>
      </c>
      <c r="D10" s="16">
        <v>0.59936342592592595</v>
      </c>
      <c r="E10" s="12">
        <v>3.2407407407407406E-4</v>
      </c>
      <c r="F10" s="13">
        <f>D10-C10</f>
        <v>1.6030092592592915E-2</v>
      </c>
      <c r="G10" s="13">
        <v>1.3888888888888889E-3</v>
      </c>
      <c r="H10" s="13">
        <v>0</v>
      </c>
      <c r="I10" s="13">
        <v>0</v>
      </c>
      <c r="J10" s="13">
        <v>1.3888888888888889E-3</v>
      </c>
      <c r="K10" s="13">
        <v>0</v>
      </c>
      <c r="L10" s="13">
        <v>0</v>
      </c>
      <c r="M10" s="13">
        <v>3.472222222222222E-3</v>
      </c>
      <c r="N10" s="13">
        <f>G10+H10+I10+J10+K10+M10</f>
        <v>6.2500000000000003E-3</v>
      </c>
      <c r="O10" s="12">
        <f>F10-E10+N10</f>
        <v>2.195601851851884E-2</v>
      </c>
      <c r="P10" s="25" t="s">
        <v>20</v>
      </c>
    </row>
    <row r="11" spans="1:16">
      <c r="A11" s="11" t="s">
        <v>14</v>
      </c>
      <c r="B11" s="20" t="s">
        <v>97</v>
      </c>
      <c r="C11" s="18">
        <v>0.56805555555555554</v>
      </c>
      <c r="D11" s="16">
        <v>0.58464120370370376</v>
      </c>
      <c r="E11" s="12">
        <v>0</v>
      </c>
      <c r="F11" s="13">
        <f>D11-C11</f>
        <v>1.6585648148148224E-2</v>
      </c>
      <c r="G11" s="13">
        <v>6.9444444444444447E-4</v>
      </c>
      <c r="H11" s="13">
        <v>0</v>
      </c>
      <c r="I11" s="13">
        <v>0</v>
      </c>
      <c r="J11" s="13">
        <v>1.3888888888888889E-3</v>
      </c>
      <c r="K11" s="13">
        <v>0</v>
      </c>
      <c r="L11" s="13">
        <v>0</v>
      </c>
      <c r="M11" s="13">
        <v>3.472222222222222E-3</v>
      </c>
      <c r="N11" s="13">
        <f>G11+H11+I11+J11+M11</f>
        <v>5.5555555555555549E-3</v>
      </c>
      <c r="O11" s="12">
        <f>F11-E11+N11</f>
        <v>2.2141203703703781E-2</v>
      </c>
      <c r="P11" s="25" t="s">
        <v>21</v>
      </c>
    </row>
    <row r="12" spans="1:16">
      <c r="A12" s="11" t="s">
        <v>19</v>
      </c>
      <c r="B12" s="20" t="s">
        <v>62</v>
      </c>
      <c r="C12" s="18">
        <v>0.57499999999999996</v>
      </c>
      <c r="D12" s="16">
        <v>0.59545138888888893</v>
      </c>
      <c r="E12" s="12">
        <v>1.273148148148148E-4</v>
      </c>
      <c r="F12" s="13">
        <f>D12-C12</f>
        <v>2.0451388888888977E-2</v>
      </c>
      <c r="G12" s="13">
        <v>0</v>
      </c>
      <c r="H12" s="13">
        <v>0</v>
      </c>
      <c r="I12" s="13">
        <v>0</v>
      </c>
      <c r="J12" s="13">
        <v>2.0833333333333333E-3</v>
      </c>
      <c r="K12" s="13">
        <v>0</v>
      </c>
      <c r="L12" s="13">
        <v>0</v>
      </c>
      <c r="M12" s="13">
        <v>0</v>
      </c>
      <c r="N12" s="13">
        <f>G12+H12+I12+J12+M12</f>
        <v>2.0833333333333333E-3</v>
      </c>
      <c r="O12" s="12">
        <f>F12-E12+N12</f>
        <v>2.2407407407407494E-2</v>
      </c>
      <c r="P12" s="25" t="s">
        <v>22</v>
      </c>
    </row>
    <row r="13" spans="1:16">
      <c r="A13" s="11" t="s">
        <v>46</v>
      </c>
      <c r="B13" s="20" t="s">
        <v>75</v>
      </c>
      <c r="C13" s="18">
        <v>0.58194444444444404</v>
      </c>
      <c r="D13" s="16">
        <v>0.59921296296296289</v>
      </c>
      <c r="E13" s="12">
        <v>1.1574074074074073E-4</v>
      </c>
      <c r="F13" s="13">
        <f>D13-C13</f>
        <v>1.7268518518518849E-2</v>
      </c>
      <c r="G13" s="13">
        <v>0</v>
      </c>
      <c r="H13" s="13">
        <v>0</v>
      </c>
      <c r="I13" s="13">
        <v>2.0833333333333333E-3</v>
      </c>
      <c r="J13" s="13">
        <v>0</v>
      </c>
      <c r="K13" s="13">
        <v>0</v>
      </c>
      <c r="L13" s="13">
        <v>0</v>
      </c>
      <c r="M13" s="13">
        <v>3.472222222222222E-3</v>
      </c>
      <c r="N13" s="13">
        <f>G13+H13+I13+J13+K13+M13</f>
        <v>5.5555555555555549E-3</v>
      </c>
      <c r="O13" s="12">
        <f>F13-E13+N13</f>
        <v>2.2708333333333663E-2</v>
      </c>
      <c r="P13" s="25" t="s">
        <v>23</v>
      </c>
    </row>
    <row r="14" spans="1:16">
      <c r="A14" s="11" t="s">
        <v>15</v>
      </c>
      <c r="B14" s="20" t="s">
        <v>59</v>
      </c>
      <c r="C14" s="18">
        <v>0.56944444444444442</v>
      </c>
      <c r="D14" s="16">
        <v>0.58900462962962963</v>
      </c>
      <c r="E14" s="12">
        <v>0</v>
      </c>
      <c r="F14" s="13">
        <f>D14-C14</f>
        <v>1.9560185185185208E-2</v>
      </c>
      <c r="G14" s="13">
        <v>1.3888888888888889E-3</v>
      </c>
      <c r="H14" s="13">
        <v>0</v>
      </c>
      <c r="I14" s="13">
        <v>2.0833333333333333E-3</v>
      </c>
      <c r="J14" s="13">
        <v>1.3888888888888889E-3</v>
      </c>
      <c r="K14" s="13">
        <v>0</v>
      </c>
      <c r="L14" s="13">
        <v>0</v>
      </c>
      <c r="M14" s="13">
        <v>0</v>
      </c>
      <c r="N14" s="13">
        <f>G14+H14+I14+J14+M14</f>
        <v>4.8611111111111112E-3</v>
      </c>
      <c r="O14" s="12">
        <f>F14-E14+N14</f>
        <v>2.4421296296296319E-2</v>
      </c>
      <c r="P14" s="25" t="s">
        <v>46</v>
      </c>
    </row>
    <row r="15" spans="1:16">
      <c r="A15" s="11" t="s">
        <v>49</v>
      </c>
      <c r="B15" s="20" t="s">
        <v>80</v>
      </c>
      <c r="C15" s="18">
        <v>0.58611111111111103</v>
      </c>
      <c r="D15" s="16">
        <v>0.6114236111111111</v>
      </c>
      <c r="E15" s="12">
        <v>2.5462962962962961E-4</v>
      </c>
      <c r="F15" s="13">
        <f>D15-C15</f>
        <v>2.5312500000000071E-2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3.472222222222222E-3</v>
      </c>
      <c r="N15" s="13">
        <f>G15+H15+I15+J15+K15+M15</f>
        <v>3.472222222222222E-3</v>
      </c>
      <c r="O15" s="12">
        <f>F15-E15+N15</f>
        <v>2.8530092592592662E-2</v>
      </c>
      <c r="P15" s="25" t="s">
        <v>47</v>
      </c>
    </row>
    <row r="16" spans="1:16">
      <c r="A16" s="11" t="s">
        <v>95</v>
      </c>
      <c r="B16" s="20" t="s">
        <v>83</v>
      </c>
      <c r="C16" s="18">
        <v>0.58750000000000002</v>
      </c>
      <c r="D16" s="16">
        <v>0.61038194444444438</v>
      </c>
      <c r="E16" s="12">
        <v>1.261574074074074E-3</v>
      </c>
      <c r="F16" s="13">
        <f>D16-C16</f>
        <v>2.2881944444444358E-2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6.9444444444444441E-3</v>
      </c>
      <c r="N16" s="13">
        <f>G16+H16+I16+J16+K16+M16</f>
        <v>6.9444444444444441E-3</v>
      </c>
      <c r="O16" s="12">
        <f>F16-E16+N16</f>
        <v>2.8564814814814727E-2</v>
      </c>
      <c r="P16" s="25" t="s">
        <v>48</v>
      </c>
    </row>
    <row r="17" spans="1:16">
      <c r="A17" s="11" t="s">
        <v>96</v>
      </c>
      <c r="B17" s="20" t="s">
        <v>98</v>
      </c>
      <c r="C17" s="18">
        <v>0.58888888888888902</v>
      </c>
      <c r="D17" s="16">
        <v>0.61019675925925931</v>
      </c>
      <c r="E17" s="12">
        <v>0</v>
      </c>
      <c r="F17" s="13">
        <f>D17-C17</f>
        <v>2.1307870370370297E-2</v>
      </c>
      <c r="G17" s="13">
        <v>6.9444444444444447E-4</v>
      </c>
      <c r="H17" s="13">
        <v>0</v>
      </c>
      <c r="I17" s="13">
        <v>0</v>
      </c>
      <c r="J17" s="13">
        <v>1.3888888888888889E-3</v>
      </c>
      <c r="K17" s="13">
        <v>0</v>
      </c>
      <c r="L17" s="13">
        <v>0</v>
      </c>
      <c r="M17" s="13">
        <v>6.9444444444444441E-3</v>
      </c>
      <c r="N17" s="13">
        <f>G17+H17+I17+J17+K17+M17</f>
        <v>9.0277777777777769E-3</v>
      </c>
      <c r="O17" s="12">
        <f>F17-E17+N17</f>
        <v>3.0335648148148073E-2</v>
      </c>
      <c r="P17" s="25" t="s">
        <v>49</v>
      </c>
    </row>
    <row r="18" spans="1:16">
      <c r="A18" s="11" t="s">
        <v>17</v>
      </c>
      <c r="B18" s="20" t="s">
        <v>60</v>
      </c>
      <c r="C18" s="18">
        <v>0.57222222222222197</v>
      </c>
      <c r="D18" s="16">
        <v>0.59987268518518522</v>
      </c>
      <c r="E18" s="12">
        <v>0</v>
      </c>
      <c r="F18" s="13">
        <f>D18-C18</f>
        <v>2.7650462962963251E-2</v>
      </c>
      <c r="G18" s="13">
        <v>1.3888888888888889E-3</v>
      </c>
      <c r="H18" s="13">
        <v>0</v>
      </c>
      <c r="I18" s="13">
        <v>0</v>
      </c>
      <c r="J18" s="13">
        <v>1.3888888888888889E-3</v>
      </c>
      <c r="K18" s="13">
        <v>0</v>
      </c>
      <c r="L18" s="13">
        <v>0</v>
      </c>
      <c r="M18" s="13">
        <v>0</v>
      </c>
      <c r="N18" s="13">
        <f>G18+H18+I18+J18+M18</f>
        <v>2.7777777777777779E-3</v>
      </c>
      <c r="O18" s="12">
        <f>F18-E18+N18</f>
        <v>3.042824074074103E-2</v>
      </c>
      <c r="P18" s="25" t="s">
        <v>95</v>
      </c>
    </row>
    <row r="19" spans="1:16">
      <c r="A19" s="11" t="s">
        <v>48</v>
      </c>
      <c r="B19" s="20" t="s">
        <v>79</v>
      </c>
      <c r="C19" s="18">
        <v>0.58472222222222203</v>
      </c>
      <c r="D19" s="16">
        <v>0.61109953703703701</v>
      </c>
      <c r="E19" s="12">
        <v>9.2592592592592585E-4</v>
      </c>
      <c r="F19" s="13">
        <f>D19-C19</f>
        <v>2.6377314814814978E-2</v>
      </c>
      <c r="G19" s="13">
        <v>1.3888888888888889E-3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6.9444444444444441E-3</v>
      </c>
      <c r="N19" s="13">
        <f>G19+H19+I19+J19+K19+M19</f>
        <v>8.3333333333333332E-3</v>
      </c>
      <c r="O19" s="12">
        <f>F19-E19+N19</f>
        <v>3.3784722222222383E-2</v>
      </c>
      <c r="P19" s="25" t="s">
        <v>96</v>
      </c>
    </row>
    <row r="20" spans="1:16">
      <c r="A20" s="3"/>
      <c r="C20" s="8"/>
      <c r="D20" s="8"/>
      <c r="E20" s="8"/>
      <c r="F20" s="9"/>
      <c r="G20" s="9"/>
      <c r="H20" s="9"/>
      <c r="I20" s="9"/>
      <c r="J20" s="9"/>
      <c r="K20" s="9"/>
      <c r="L20" s="9"/>
      <c r="M20" s="5"/>
      <c r="N20" s="6"/>
    </row>
    <row r="21" spans="1:16">
      <c r="A21" s="3"/>
      <c r="C21" s="8"/>
      <c r="D21" s="8"/>
      <c r="E21" s="8"/>
      <c r="F21" s="9"/>
      <c r="G21" s="9"/>
      <c r="H21" s="9"/>
      <c r="I21" s="9"/>
      <c r="J21" s="9"/>
      <c r="K21" s="9"/>
      <c r="L21" s="9"/>
      <c r="M21" s="5"/>
      <c r="N21" s="6"/>
    </row>
    <row r="22" spans="1:16">
      <c r="A22" s="3"/>
      <c r="C22" s="8"/>
      <c r="D22" s="8"/>
      <c r="E22" s="8"/>
      <c r="F22" s="9"/>
      <c r="G22" s="9"/>
      <c r="H22" s="9"/>
      <c r="I22" s="9"/>
      <c r="J22" s="9"/>
      <c r="K22" s="9"/>
      <c r="L22" s="9"/>
      <c r="M22" s="5"/>
      <c r="N22" s="6"/>
    </row>
    <row r="23" spans="1:16">
      <c r="A23" s="3"/>
      <c r="C23" s="8"/>
      <c r="D23" s="8"/>
      <c r="E23" s="8"/>
      <c r="F23" s="9"/>
      <c r="G23" s="9"/>
      <c r="H23" s="9"/>
      <c r="I23" s="9"/>
      <c r="J23" s="9"/>
      <c r="K23" s="9"/>
      <c r="L23" s="9"/>
      <c r="M23" s="5"/>
      <c r="N23" s="6"/>
    </row>
    <row r="24" spans="1:16">
      <c r="A24" s="3"/>
      <c r="C24" s="8"/>
      <c r="D24" s="8"/>
      <c r="E24" s="8"/>
      <c r="F24" s="9"/>
      <c r="G24" s="9"/>
      <c r="H24" s="9"/>
      <c r="I24" s="9"/>
      <c r="J24" s="9"/>
      <c r="K24" s="9"/>
      <c r="L24" s="9"/>
      <c r="M24" s="5"/>
      <c r="N24" s="6"/>
    </row>
  </sheetData>
  <sortState ref="A4:O19">
    <sortCondition ref="O4:O19"/>
  </sortState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C23" sqref="C23"/>
    </sheetView>
  </sheetViews>
  <sheetFormatPr defaultRowHeight="15"/>
  <cols>
    <col min="1" max="1" width="3.5703125" customWidth="1"/>
    <col min="2" max="2" width="23.28515625" customWidth="1"/>
    <col min="3" max="3" width="7.5703125" customWidth="1"/>
    <col min="4" max="5" width="7.42578125" customWidth="1"/>
    <col min="6" max="6" width="8.28515625" customWidth="1"/>
    <col min="7" max="7" width="6.140625" customWidth="1"/>
    <col min="8" max="8" width="10.7109375" customWidth="1"/>
    <col min="9" max="9" width="6.5703125" customWidth="1"/>
    <col min="10" max="10" width="11.7109375" customWidth="1"/>
    <col min="11" max="12" width="8.85546875" customWidth="1"/>
    <col min="13" max="13" width="8.7109375" customWidth="1"/>
    <col min="14" max="14" width="8.140625" customWidth="1"/>
    <col min="15" max="15" width="9.7109375" customWidth="1"/>
    <col min="16" max="16" width="5.28515625" customWidth="1"/>
  </cols>
  <sheetData>
    <row r="1" spans="1:16" ht="18.75">
      <c r="A1" s="1" t="s">
        <v>8</v>
      </c>
    </row>
    <row r="3" spans="1:16" s="2" customFormat="1">
      <c r="A3" s="10" t="s">
        <v>24</v>
      </c>
      <c r="B3" s="10" t="s">
        <v>31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5</v>
      </c>
      <c r="O3" s="10" t="s">
        <v>6</v>
      </c>
      <c r="P3" s="14" t="s">
        <v>7</v>
      </c>
    </row>
    <row r="4" spans="1:16">
      <c r="A4" s="11" t="s">
        <v>15</v>
      </c>
      <c r="B4" s="20" t="s">
        <v>69</v>
      </c>
      <c r="C4" s="12">
        <v>0.59166666666666667</v>
      </c>
      <c r="D4" s="16">
        <v>0.60693287037037036</v>
      </c>
      <c r="E4" s="12">
        <v>0</v>
      </c>
      <c r="F4" s="13">
        <f>D4-C4</f>
        <v>1.5266203703703685E-2</v>
      </c>
      <c r="G4" s="13">
        <v>6.9444444444444447E-4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f>G4+H4+I4+J4+M4</f>
        <v>6.9444444444444447E-4</v>
      </c>
      <c r="O4" s="12">
        <f>F4-E4+N4</f>
        <v>1.596064814814813E-2</v>
      </c>
      <c r="P4" s="15" t="s">
        <v>14</v>
      </c>
    </row>
    <row r="5" spans="1:16">
      <c r="A5" s="11" t="s">
        <v>14</v>
      </c>
      <c r="B5" s="20" t="s">
        <v>68</v>
      </c>
      <c r="C5" s="12">
        <v>0.59027777777777779</v>
      </c>
      <c r="D5" s="16">
        <v>0.6068634259259259</v>
      </c>
      <c r="E5" s="12">
        <v>0</v>
      </c>
      <c r="F5" s="13">
        <f>D5-C5</f>
        <v>1.6585648148148113E-2</v>
      </c>
      <c r="G5" s="13">
        <v>6.9444444444444447E-4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f>G5+H5+I5+J5+M5</f>
        <v>6.9444444444444447E-4</v>
      </c>
      <c r="O5" s="12">
        <f>F5-E5+N5</f>
        <v>1.7280092592592559E-2</v>
      </c>
      <c r="P5" s="15" t="s">
        <v>15</v>
      </c>
    </row>
    <row r="6" spans="1:16">
      <c r="A6" s="11" t="s">
        <v>46</v>
      </c>
      <c r="B6" s="20" t="s">
        <v>86</v>
      </c>
      <c r="C6" s="12">
        <v>0.60416666666666696</v>
      </c>
      <c r="D6" s="16">
        <v>0.62201388888888887</v>
      </c>
      <c r="E6" s="12">
        <v>2.3148148148148146E-4</v>
      </c>
      <c r="F6" s="13">
        <f>D6-C6</f>
        <v>1.7847222222221903E-2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f>G6+H6+I6+J6+M6</f>
        <v>0</v>
      </c>
      <c r="O6" s="12">
        <f>F6-E6+N6</f>
        <v>1.7615740740740422E-2</v>
      </c>
      <c r="P6" s="15" t="s">
        <v>16</v>
      </c>
    </row>
    <row r="7" spans="1:16">
      <c r="A7" s="11" t="s">
        <v>23</v>
      </c>
      <c r="B7" s="19" t="s">
        <v>85</v>
      </c>
      <c r="C7" s="12">
        <v>0.60277777777777797</v>
      </c>
      <c r="D7" s="16">
        <v>0.62163194444444447</v>
      </c>
      <c r="E7" s="12">
        <v>1.8518518518518518E-4</v>
      </c>
      <c r="F7" s="13">
        <f>D7-C7</f>
        <v>1.8854166666666505E-2</v>
      </c>
      <c r="G7" s="13">
        <v>6.9444444444444447E-4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G7+H7+I7+J7+M7</f>
        <v>6.9444444444444447E-4</v>
      </c>
      <c r="O7" s="12">
        <f>F7-E7+N7</f>
        <v>1.9363425925925767E-2</v>
      </c>
      <c r="P7" s="25" t="s">
        <v>17</v>
      </c>
    </row>
    <row r="8" spans="1:16">
      <c r="A8" s="11" t="s">
        <v>16</v>
      </c>
      <c r="B8" s="20" t="s">
        <v>70</v>
      </c>
      <c r="C8" s="12">
        <v>0.593055555555556</v>
      </c>
      <c r="D8" s="16">
        <v>0.60918981481481482</v>
      </c>
      <c r="E8" s="12">
        <v>0</v>
      </c>
      <c r="F8" s="13">
        <f>D8-C8</f>
        <v>1.6134259259258821E-2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3.472222222222222E-3</v>
      </c>
      <c r="N8" s="13">
        <f>G8+H8+I8+J8+M8</f>
        <v>3.472222222222222E-3</v>
      </c>
      <c r="O8" s="12">
        <f>F8-E8+N8</f>
        <v>1.9606481481481045E-2</v>
      </c>
      <c r="P8" s="25" t="s">
        <v>18</v>
      </c>
    </row>
    <row r="9" spans="1:16">
      <c r="A9" s="11" t="s">
        <v>22</v>
      </c>
      <c r="B9" s="19" t="s">
        <v>84</v>
      </c>
      <c r="C9" s="12">
        <v>0.60138888888888897</v>
      </c>
      <c r="D9" s="16">
        <v>0.62113425925925925</v>
      </c>
      <c r="E9" s="12">
        <v>0</v>
      </c>
      <c r="F9" s="13">
        <f>D9-C9</f>
        <v>1.9745370370370274E-2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>G9+H9+I9+J9+M9</f>
        <v>0</v>
      </c>
      <c r="O9" s="12">
        <f>F9-E9+N9</f>
        <v>1.9745370370370274E-2</v>
      </c>
      <c r="P9" s="25" t="s">
        <v>19</v>
      </c>
    </row>
    <row r="10" spans="1:16">
      <c r="A10" s="11" t="s">
        <v>47</v>
      </c>
      <c r="B10" s="20" t="s">
        <v>87</v>
      </c>
      <c r="C10" s="12">
        <v>0.60555555555555596</v>
      </c>
      <c r="D10" s="16">
        <v>0.62675925925925924</v>
      </c>
      <c r="E10" s="12">
        <v>0</v>
      </c>
      <c r="F10" s="13">
        <f>D10-C10</f>
        <v>2.1203703703703281E-2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>G10+H10+I10+J10+M10</f>
        <v>0</v>
      </c>
      <c r="O10" s="12">
        <f>F10-E10+N10</f>
        <v>2.1203703703703281E-2</v>
      </c>
      <c r="P10" s="25" t="s">
        <v>20</v>
      </c>
    </row>
    <row r="11" spans="1:16">
      <c r="A11" s="11" t="s">
        <v>21</v>
      </c>
      <c r="B11" s="21" t="s">
        <v>99</v>
      </c>
      <c r="C11" s="12">
        <v>0.6</v>
      </c>
      <c r="D11" s="16">
        <v>0.61833333333333329</v>
      </c>
      <c r="E11" s="12">
        <v>2.3148148148148146E-4</v>
      </c>
      <c r="F11" s="13">
        <f>D11-C11</f>
        <v>1.8333333333333313E-2</v>
      </c>
      <c r="G11" s="13">
        <v>6.9444444444444447E-4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3.472222222222222E-3</v>
      </c>
      <c r="N11" s="13">
        <f>G11+H11+I11+J11+M11</f>
        <v>4.1666666666666666E-3</v>
      </c>
      <c r="O11" s="12">
        <f>F11-E11+N11</f>
        <v>2.2268518518518497E-2</v>
      </c>
      <c r="P11" s="25" t="s">
        <v>21</v>
      </c>
    </row>
    <row r="12" spans="1:16">
      <c r="A12" s="11" t="s">
        <v>20</v>
      </c>
      <c r="B12" s="20" t="s">
        <v>74</v>
      </c>
      <c r="C12" s="12">
        <v>0.59861111111111098</v>
      </c>
      <c r="D12" s="16">
        <v>0.61769675925925926</v>
      </c>
      <c r="E12" s="12">
        <v>1.8518518518518518E-4</v>
      </c>
      <c r="F12" s="13">
        <f>D12-C12</f>
        <v>1.9085648148148282E-2</v>
      </c>
      <c r="G12" s="13">
        <v>6.9444444444444447E-4</v>
      </c>
      <c r="H12" s="13">
        <v>0</v>
      </c>
      <c r="I12" s="13">
        <v>0</v>
      </c>
      <c r="J12" s="13">
        <v>6.9444444444444447E-4</v>
      </c>
      <c r="K12" s="13">
        <v>0</v>
      </c>
      <c r="L12" s="13">
        <v>0</v>
      </c>
      <c r="M12" s="13">
        <v>3.472222222222222E-3</v>
      </c>
      <c r="N12" s="13">
        <f>G12+H12+I12+J12+M12</f>
        <v>4.8611111111111112E-3</v>
      </c>
      <c r="O12" s="12">
        <f>F12-E12+N12</f>
        <v>2.3761574074074209E-2</v>
      </c>
      <c r="P12" s="25" t="s">
        <v>22</v>
      </c>
    </row>
    <row r="13" spans="1:16">
      <c r="A13" s="11" t="s">
        <v>17</v>
      </c>
      <c r="B13" s="20" t="s">
        <v>71</v>
      </c>
      <c r="C13" s="12">
        <v>0.594444444444444</v>
      </c>
      <c r="D13" s="16">
        <v>0.6178703703703704</v>
      </c>
      <c r="E13" s="12">
        <v>1.3888888888888889E-4</v>
      </c>
      <c r="F13" s="13">
        <f>D13-C13</f>
        <v>2.3425925925926405E-2</v>
      </c>
      <c r="G13" s="13">
        <v>6.9444444444444447E-4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3.472222222222222E-3</v>
      </c>
      <c r="N13" s="13">
        <f>G13+H13+I13+J13+M13</f>
        <v>4.1666666666666666E-3</v>
      </c>
      <c r="O13" s="12">
        <f>F13-E13+N13</f>
        <v>2.7453703703704181E-2</v>
      </c>
      <c r="P13" s="25" t="s">
        <v>23</v>
      </c>
    </row>
    <row r="14" spans="1:16">
      <c r="A14" s="11" t="s">
        <v>18</v>
      </c>
      <c r="B14" s="20" t="s">
        <v>72</v>
      </c>
      <c r="C14" s="12">
        <v>0.59583333333333299</v>
      </c>
      <c r="D14" s="16">
        <v>0.62006944444444445</v>
      </c>
      <c r="E14" s="12">
        <v>6.018518518518519E-4</v>
      </c>
      <c r="F14" s="13">
        <f>D14-C14</f>
        <v>2.4236111111111458E-2</v>
      </c>
      <c r="G14" s="13">
        <v>6.9444444444444447E-4</v>
      </c>
      <c r="H14" s="13">
        <v>0</v>
      </c>
      <c r="I14" s="13">
        <v>0</v>
      </c>
      <c r="J14" s="13">
        <v>6.9444444444444447E-4</v>
      </c>
      <c r="K14" s="13">
        <v>0</v>
      </c>
      <c r="L14" s="13">
        <v>0</v>
      </c>
      <c r="M14" s="13">
        <v>3.472222222222222E-3</v>
      </c>
      <c r="N14" s="13">
        <f>G14+H14+I14+J14+M14</f>
        <v>4.8611111111111112E-3</v>
      </c>
      <c r="O14" s="12">
        <f>F14-E14+N14</f>
        <v>2.8495370370370716E-2</v>
      </c>
      <c r="P14" s="25" t="s">
        <v>46</v>
      </c>
    </row>
    <row r="15" spans="1:16">
      <c r="A15" s="11" t="s">
        <v>19</v>
      </c>
      <c r="B15" s="20" t="s">
        <v>73</v>
      </c>
      <c r="C15" s="12">
        <v>0.59722222222222199</v>
      </c>
      <c r="D15" s="16">
        <v>0.61983796296296301</v>
      </c>
      <c r="E15" s="12">
        <v>0</v>
      </c>
      <c r="F15" s="13">
        <f>D15-C15</f>
        <v>2.2615740740741019E-2</v>
      </c>
      <c r="G15" s="13">
        <v>0</v>
      </c>
      <c r="H15" s="13">
        <v>0</v>
      </c>
      <c r="I15" s="13">
        <v>0</v>
      </c>
      <c r="J15" s="13">
        <v>1.3888888888888889E-3</v>
      </c>
      <c r="K15" s="13">
        <v>1.3888888888888889E-3</v>
      </c>
      <c r="L15" s="13">
        <v>0</v>
      </c>
      <c r="M15" s="13">
        <v>3.472222222222222E-3</v>
      </c>
      <c r="N15" s="13">
        <f>G15+H15+I15+J15+K15+M15</f>
        <v>6.2500000000000003E-3</v>
      </c>
      <c r="O15" s="12">
        <f>F15-E15+N15</f>
        <v>2.8865740740741018E-2</v>
      </c>
      <c r="P15" s="25" t="s">
        <v>47</v>
      </c>
    </row>
    <row r="16" spans="1:16">
      <c r="A16" s="3"/>
      <c r="C16" s="8"/>
      <c r="D16" s="8"/>
      <c r="E16" s="8"/>
      <c r="F16" s="9"/>
      <c r="G16" s="9"/>
      <c r="H16" s="9"/>
      <c r="I16" s="9"/>
      <c r="J16" s="9"/>
      <c r="K16" s="9"/>
      <c r="L16" s="9"/>
      <c r="M16" s="5"/>
      <c r="N16" s="6"/>
    </row>
    <row r="17" spans="1:14">
      <c r="A17" s="3"/>
      <c r="C17" s="8"/>
      <c r="D17" s="8"/>
      <c r="E17" s="8"/>
      <c r="F17" s="9"/>
      <c r="G17" s="9"/>
      <c r="H17" s="9"/>
      <c r="I17" s="9"/>
      <c r="J17" s="9"/>
      <c r="K17" s="9"/>
      <c r="L17" s="9"/>
      <c r="M17" s="5"/>
      <c r="N17" s="6"/>
    </row>
    <row r="18" spans="1:14">
      <c r="A18" s="3"/>
      <c r="C18" s="8"/>
      <c r="D18" s="8"/>
      <c r="E18" s="8"/>
      <c r="F18" s="9"/>
      <c r="G18" s="9"/>
      <c r="H18" s="9"/>
      <c r="I18" s="9"/>
      <c r="J18" s="9"/>
      <c r="K18" s="9"/>
      <c r="L18" s="9"/>
      <c r="M18" s="5"/>
      <c r="N18" s="6"/>
    </row>
    <row r="19" spans="1:14">
      <c r="A19" s="3"/>
      <c r="C19" s="8"/>
      <c r="D19" s="8"/>
      <c r="E19" s="8"/>
      <c r="F19" s="9"/>
      <c r="G19" s="9"/>
      <c r="H19" s="9"/>
      <c r="I19" s="9"/>
      <c r="J19" s="9"/>
      <c r="K19" s="9"/>
      <c r="L19" s="9"/>
      <c r="M19" s="5"/>
      <c r="N19" s="6"/>
    </row>
    <row r="20" spans="1:14">
      <c r="A20" s="3"/>
      <c r="C20" s="8"/>
      <c r="D20" s="8"/>
      <c r="E20" s="8"/>
      <c r="F20" s="9"/>
      <c r="G20" s="9"/>
      <c r="H20" s="9"/>
      <c r="I20" s="9"/>
      <c r="J20" s="9"/>
      <c r="K20" s="9"/>
      <c r="L20" s="9"/>
      <c r="M20" s="5"/>
      <c r="N20" s="6"/>
    </row>
  </sheetData>
  <sortState ref="A4:O15">
    <sortCondition ref="O4:O15"/>
  </sortState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Dorostenci starší</vt:lpstr>
      <vt:lpstr>Dorostenky starší</vt:lpstr>
      <vt:lpstr>Dorostenci střední</vt:lpstr>
      <vt:lpstr>Dorostenky střední</vt:lpstr>
      <vt:lpstr>Dorostenci mladší</vt:lpstr>
      <vt:lpstr>Dorostenky mladší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2024-10-12T13:16:16Z</dcterms:modified>
</cp:coreProperties>
</file>